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20490" windowHeight="7110"/>
  </bookViews>
  <sheets>
    <sheet name="39" sheetId="6" r:id="rId1"/>
  </sheets>
  <calcPr calcId="152511"/>
</workbook>
</file>

<file path=xl/calcChain.xml><?xml version="1.0" encoding="utf-8"?>
<calcChain xmlns="http://schemas.openxmlformats.org/spreadsheetml/2006/main">
  <c r="H23" i="6" l="1"/>
  <c r="F23" i="6"/>
  <c r="E23" i="6"/>
  <c r="C23" i="6"/>
  <c r="B23" i="6"/>
  <c r="I18" i="6"/>
  <c r="K18" i="6"/>
  <c r="G22" i="6"/>
  <c r="G21" i="6"/>
  <c r="I21" i="6"/>
  <c r="L21" i="6"/>
  <c r="G20" i="6"/>
  <c r="G19" i="6"/>
  <c r="G18" i="6"/>
  <c r="G17" i="6"/>
  <c r="I17" i="6"/>
  <c r="G16" i="6"/>
  <c r="G15" i="6"/>
  <c r="I15" i="6"/>
  <c r="L15" i="6"/>
  <c r="G14" i="6"/>
  <c r="I14" i="6"/>
  <c r="J14" i="6"/>
  <c r="G13" i="6"/>
  <c r="G12" i="6"/>
  <c r="I12" i="6"/>
  <c r="L12" i="6"/>
  <c r="G11" i="6"/>
  <c r="I11" i="6"/>
  <c r="L11" i="6"/>
  <c r="G10" i="6"/>
  <c r="G9" i="6"/>
  <c r="I9" i="6"/>
  <c r="L9" i="6"/>
  <c r="G8" i="6"/>
  <c r="G7" i="6"/>
  <c r="G6" i="6"/>
  <c r="G5" i="6"/>
  <c r="G4" i="6"/>
  <c r="D22" i="6"/>
  <c r="D21" i="6"/>
  <c r="D20" i="6"/>
  <c r="D19" i="6"/>
  <c r="I19" i="6"/>
  <c r="D18" i="6"/>
  <c r="D17" i="6"/>
  <c r="D16" i="6"/>
  <c r="D15" i="6"/>
  <c r="D14" i="6"/>
  <c r="D13" i="6"/>
  <c r="D12" i="6"/>
  <c r="D11" i="6"/>
  <c r="D10" i="6"/>
  <c r="I10" i="6"/>
  <c r="D9" i="6"/>
  <c r="D8" i="6"/>
  <c r="D7" i="6"/>
  <c r="D6" i="6"/>
  <c r="I6" i="6"/>
  <c r="D5" i="6"/>
  <c r="D4" i="6"/>
  <c r="I4" i="6"/>
  <c r="J21" i="6"/>
  <c r="I22" i="6"/>
  <c r="J22" i="6"/>
  <c r="J18" i="6"/>
  <c r="L17" i="6"/>
  <c r="K17" i="6"/>
  <c r="J17" i="6"/>
  <c r="I16" i="6"/>
  <c r="K9" i="6"/>
  <c r="J9" i="6"/>
  <c r="G23" i="6"/>
  <c r="L22" i="6"/>
  <c r="K22" i="6"/>
  <c r="K21" i="6"/>
  <c r="I20" i="6"/>
  <c r="L19" i="6"/>
  <c r="K19" i="6"/>
  <c r="J19" i="6"/>
  <c r="L18" i="6"/>
  <c r="L16" i="6"/>
  <c r="K16" i="6"/>
  <c r="J16" i="6"/>
  <c r="J15" i="6"/>
  <c r="K15" i="6"/>
  <c r="K14" i="6"/>
  <c r="L14" i="6"/>
  <c r="I13" i="6"/>
  <c r="J12" i="6"/>
  <c r="K12" i="6"/>
  <c r="J11" i="6"/>
  <c r="K11" i="6"/>
  <c r="K10" i="6"/>
  <c r="L10" i="6"/>
  <c r="J10" i="6"/>
  <c r="I8" i="6"/>
  <c r="I7" i="6"/>
  <c r="K6" i="6"/>
  <c r="L6" i="6"/>
  <c r="J6" i="6"/>
  <c r="D23" i="6"/>
  <c r="I5" i="6"/>
  <c r="L4" i="6"/>
  <c r="K4" i="6"/>
  <c r="J4" i="6"/>
  <c r="I23" i="6"/>
  <c r="L23" i="6"/>
  <c r="L20" i="6"/>
  <c r="K20" i="6"/>
  <c r="J20" i="6"/>
  <c r="L13" i="6"/>
  <c r="K13" i="6"/>
  <c r="J13" i="6"/>
  <c r="K8" i="6"/>
  <c r="L8" i="6"/>
  <c r="J8" i="6"/>
  <c r="L7" i="6"/>
  <c r="K7" i="6"/>
  <c r="J7" i="6"/>
  <c r="L5" i="6"/>
  <c r="K5" i="6"/>
  <c r="J5" i="6"/>
  <c r="J23" i="6"/>
  <c r="K23" i="6"/>
</calcChain>
</file>

<file path=xl/sharedStrings.xml><?xml version="1.0" encoding="utf-8"?>
<sst xmlns="http://schemas.openxmlformats.org/spreadsheetml/2006/main" count="40" uniqueCount="37">
  <si>
    <t>（単位：人・％）</t>
    <rPh sb="1" eb="3">
      <t>タンイ</t>
    </rPh>
    <rPh sb="4" eb="5">
      <t>ヒト</t>
    </rPh>
    <phoneticPr fontId="3"/>
  </si>
  <si>
    <t>施設名</t>
  </si>
  <si>
    <t>児童
クラブ</t>
    <rPh sb="0" eb="2">
      <t>ジドウ</t>
    </rPh>
    <phoneticPr fontId="2"/>
  </si>
  <si>
    <t>利用比率（％）</t>
  </si>
  <si>
    <t>一般</t>
  </si>
  <si>
    <t>その他</t>
  </si>
  <si>
    <t>飯塚児童館</t>
  </si>
  <si>
    <t>立岩児童センター</t>
  </si>
  <si>
    <t>片島児童センター</t>
  </si>
  <si>
    <t>飯塚東児童センター</t>
  </si>
  <si>
    <t>二瀬児童センター</t>
  </si>
  <si>
    <t>幸袋児童センター</t>
  </si>
  <si>
    <t>鯰田児童センター</t>
  </si>
  <si>
    <t>高田児童館</t>
    <rPh sb="0" eb="2">
      <t>タカタ</t>
    </rPh>
    <rPh sb="2" eb="5">
      <t>ジドウカン</t>
    </rPh>
    <phoneticPr fontId="3"/>
  </si>
  <si>
    <t>椋本児童館</t>
    <rPh sb="0" eb="2">
      <t>ムクモト</t>
    </rPh>
    <rPh sb="2" eb="5">
      <t>ジドウカン</t>
    </rPh>
    <phoneticPr fontId="3"/>
  </si>
  <si>
    <t>若菜児童館</t>
    <rPh sb="0" eb="2">
      <t>ワカナ</t>
    </rPh>
    <rPh sb="2" eb="5">
      <t>ジドウカン</t>
    </rPh>
    <phoneticPr fontId="3"/>
  </si>
  <si>
    <t>庄内児童館</t>
    <rPh sb="0" eb="2">
      <t>ショウナイ</t>
    </rPh>
    <rPh sb="2" eb="4">
      <t>ジドウ</t>
    </rPh>
    <rPh sb="4" eb="5">
      <t>カン</t>
    </rPh>
    <phoneticPr fontId="3"/>
  </si>
  <si>
    <t>頴田児童館</t>
    <rPh sb="0" eb="2">
      <t>カイタ</t>
    </rPh>
    <rPh sb="2" eb="4">
      <t>ジドウ</t>
    </rPh>
    <rPh sb="4" eb="5">
      <t>カン</t>
    </rPh>
    <phoneticPr fontId="3"/>
  </si>
  <si>
    <t>上穂波児童館</t>
    <rPh sb="0" eb="1">
      <t>ウエ</t>
    </rPh>
    <rPh sb="1" eb="3">
      <t>ホナミ</t>
    </rPh>
    <rPh sb="3" eb="5">
      <t>ジドウ</t>
    </rPh>
    <rPh sb="5" eb="6">
      <t>カン</t>
    </rPh>
    <phoneticPr fontId="3"/>
  </si>
  <si>
    <t>大分児童館</t>
    <rPh sb="0" eb="2">
      <t>ダイブ</t>
    </rPh>
    <rPh sb="2" eb="4">
      <t>ジドウ</t>
    </rPh>
    <rPh sb="4" eb="5">
      <t>カン</t>
    </rPh>
    <phoneticPr fontId="3"/>
  </si>
  <si>
    <t>内野児童クラブ</t>
    <rPh sb="0" eb="2">
      <t>ウチノ</t>
    </rPh>
    <rPh sb="2" eb="4">
      <t>ジドウ</t>
    </rPh>
    <phoneticPr fontId="3"/>
  </si>
  <si>
    <t>合計</t>
  </si>
  <si>
    <t>菰田児童センター</t>
    <phoneticPr fontId="2"/>
  </si>
  <si>
    <t>資料：学校教育課</t>
    <rPh sb="0" eb="2">
      <t>シリョウ</t>
    </rPh>
    <rPh sb="3" eb="5">
      <t>ガッコウ</t>
    </rPh>
    <rPh sb="5" eb="7">
      <t>キョウイク</t>
    </rPh>
    <rPh sb="7" eb="8">
      <t>カ</t>
    </rPh>
    <phoneticPr fontId="3"/>
  </si>
  <si>
    <t>穂波東児童館</t>
    <rPh sb="0" eb="2">
      <t>ホナミ</t>
    </rPh>
    <rPh sb="2" eb="3">
      <t>ヒガシ</t>
    </rPh>
    <rPh sb="3" eb="6">
      <t>ジドウカン</t>
    </rPh>
    <phoneticPr fontId="3"/>
  </si>
  <si>
    <t>伊岐須児童クラブ</t>
    <phoneticPr fontId="3"/>
  </si>
  <si>
    <t>飯塚鎮西児童センター</t>
    <rPh sb="0" eb="2">
      <t>イイヅカ</t>
    </rPh>
    <rPh sb="2" eb="4">
      <t>チンゼイ</t>
    </rPh>
    <rPh sb="4" eb="6">
      <t>ジドウ</t>
    </rPh>
    <phoneticPr fontId="2"/>
  </si>
  <si>
    <t>一般利用者数</t>
    <phoneticPr fontId="3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</si>
  <si>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</si>
  <si>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</si>
  <si>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</si>
  <si>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児童クラブ</t>
    <rPh sb="0" eb="2">
      <t>ジドウ</t>
    </rPh>
    <phoneticPr fontId="2"/>
  </si>
  <si>
    <t>その他</t>
    <rPh sb="2" eb="3">
      <t>タ</t>
    </rPh>
    <phoneticPr fontId="2"/>
  </si>
  <si>
    <t>利用者
合計</t>
    <rPh sb="0" eb="3">
      <t>リヨウシャ</t>
    </rPh>
    <rPh sb="4" eb="6">
      <t>ゴウケイ</t>
    </rPh>
    <phoneticPr fontId="2"/>
  </si>
  <si>
    <t>（注）1.その他は男女の数が不明なため総数を表記</t>
    <rPh sb="1" eb="2">
      <t>チュウ</t>
    </rPh>
    <rPh sb="7" eb="8">
      <t>タ</t>
    </rPh>
    <rPh sb="9" eb="11">
      <t>ダンジョ</t>
    </rPh>
    <rPh sb="12" eb="13">
      <t>カズ</t>
    </rPh>
    <rPh sb="14" eb="16">
      <t>フメイ</t>
    </rPh>
    <rPh sb="19" eb="21">
      <t>ソウスウ</t>
    </rPh>
    <rPh sb="22" eb="24">
      <t>ヒョウキ</t>
    </rPh>
    <phoneticPr fontId="2"/>
  </si>
  <si>
    <t>　　　2.その他は一般利用、児童クラブ以外(卓球クラブ等)の利用者数を表記</t>
    <rPh sb="7" eb="8">
      <t>タ</t>
    </rPh>
    <rPh sb="9" eb="11">
      <t>イッパン</t>
    </rPh>
    <rPh sb="11" eb="13">
      <t>リヨウ</t>
    </rPh>
    <rPh sb="14" eb="16">
      <t>ジドウ</t>
    </rPh>
    <rPh sb="19" eb="21">
      <t>イガイ</t>
    </rPh>
    <rPh sb="22" eb="24">
      <t>タッキュウ</t>
    </rPh>
    <rPh sb="27" eb="28">
      <t>ナド</t>
    </rPh>
    <rPh sb="30" eb="32">
      <t>リヨウ</t>
    </rPh>
    <rPh sb="32" eb="33">
      <t>シャ</t>
    </rPh>
    <rPh sb="33" eb="34">
      <t>スウ</t>
    </rPh>
    <rPh sb="35" eb="37">
      <t>ヒョウキ</t>
    </rPh>
    <phoneticPr fontId="2"/>
  </si>
  <si>
    <t>◎児童センター等の利用状況【2024（R6)年度】</t>
    <rPh sb="1" eb="3">
      <t>ジドウ</t>
    </rPh>
    <rPh sb="7" eb="8">
      <t>トウ</t>
    </rPh>
    <rPh sb="9" eb="11">
      <t>リヨウ</t>
    </rPh>
    <rPh sb="11" eb="13">
      <t>ジョウキョウ</t>
    </rPh>
    <rPh sb="22" eb="23">
      <t>トシ</t>
    </rPh>
    <rPh sb="23" eb="24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</si>
</sst>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theme="1" tint="4.9989318521683403E-2"/>
      <name val="ＭＳ Ｐゴシック"/>
      <family val="3"/>
      <charset val="128"/>
    </font>
    <font>
      <sz val="10"/>
      <color theme="1" tint="4.9989318521683403E-2"/>
      <name val="ＭＳ 明朝"/>
      <family val="1"/>
      <charset val="128"/>
    </font>
    <font>
      <sz val="9"/>
      <color theme="1" tint="4.9989318521683403E-2"/>
      <name val="ＭＳ 明朝"/>
      <family val="1"/>
      <charset val="128"/>
    </font>
    <font>
      <sz val="10"/>
      <color theme="1" tint="4.9989318521683403E-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1" applyFont="0" applyFill="0" applyAlignment="0" applyProtection="0"/>
  </cellStyleXfs>
  <cellXfs count="54">
    <xf numFmtId="0" fontId="0" fillId="0" borderId="0" xfId="0"/>
    <xf numFmtId="0" fontId="4" fillId="0" borderId="2" xfId="0" applyFont="1" applyFill="1" applyBorder="1" applyAlignment="1" applyProtection="1"/>
    <xf numFmtId="0" fontId="4" fillId="0" borderId="0" xfId="0" applyFont="1" applyFill="1" applyProtection="1"/>
    <xf numFmtId="0" fontId="5" fillId="0" borderId="2" xfId="0" applyFont="1" applyFill="1" applyBorder="1" applyAlignment="1" applyProtection="1">
      <alignment horizontal="right"/>
    </xf>
    <xf numFmtId="38" fontId="5" fillId="0" borderId="3" xfId="2" applyFont="1" applyFill="1" applyBorder="1" applyAlignment="1" applyProtection="1">
      <alignment horizontal="center" vertical="center" wrapText="1"/>
    </xf>
    <xf numFmtId="38" fontId="5" fillId="0" borderId="4" xfId="2" applyFont="1" applyFill="1" applyBorder="1" applyAlignment="1" applyProtection="1">
      <alignment horizontal="center" vertical="center" wrapText="1"/>
    </xf>
    <xf numFmtId="38" fontId="5" fillId="0" borderId="5" xfId="2" applyFont="1" applyFill="1" applyBorder="1" applyAlignment="1" applyProtection="1">
      <alignment horizontal="center" vertical="center" wrapText="1"/>
    </xf>
    <xf numFmtId="38" fontId="5" fillId="0" borderId="6" xfId="2" applyFont="1" applyFill="1" applyBorder="1" applyAlignment="1" applyProtection="1">
      <alignment horizontal="center" vertical="center" wrapText="1"/>
    </xf>
    <xf numFmtId="38" fontId="5" fillId="0" borderId="7" xfId="2" applyFont="1" applyFill="1" applyBorder="1" applyAlignment="1" applyProtection="1">
      <alignment horizontal="center" vertical="center" wrapText="1"/>
    </xf>
    <xf numFmtId="38" fontId="5" fillId="0" borderId="3" xfId="2" applyFont="1" applyFill="1" applyBorder="1" applyAlignment="1" applyProtection="1">
      <alignment horizontal="center" vertical="center" shrinkToFit="1"/>
    </xf>
    <xf numFmtId="38" fontId="6" fillId="0" borderId="4" xfId="2" applyFont="1" applyFill="1" applyBorder="1" applyAlignment="1" applyProtection="1">
      <alignment horizontal="center" vertical="center" wrapText="1" shrinkToFit="1"/>
    </xf>
    <xf numFmtId="38" fontId="5" fillId="0" borderId="5" xfId="2" applyFont="1" applyFill="1" applyBorder="1" applyAlignment="1" applyProtection="1">
      <alignment horizontal="center" vertical="center" shrinkToFit="1"/>
    </xf>
    <xf numFmtId="38" fontId="5" fillId="0" borderId="8" xfId="2" applyFont="1" applyFill="1" applyBorder="1" applyAlignment="1" applyProtection="1">
      <alignment horizontal="left" shrinkToFit="1"/>
    </xf>
    <xf numFmtId="38" fontId="4" fillId="0" borderId="0" xfId="0" applyNumberFormat="1" applyFont="1" applyFill="1" applyProtection="1"/>
    <xf numFmtId="10" fontId="4" fillId="0" borderId="0" xfId="0" applyNumberFormat="1" applyFont="1" applyFill="1" applyProtection="1"/>
    <xf numFmtId="38" fontId="5" fillId="0" borderId="9" xfId="2" applyFont="1" applyFill="1" applyBorder="1" applyAlignment="1" applyProtection="1">
      <alignment horizontal="left" shrinkToFit="1"/>
    </xf>
    <xf numFmtId="38" fontId="4" fillId="0" borderId="0" xfId="0" applyNumberFormat="1" applyFont="1" applyFill="1" applyBorder="1" applyAlignment="1" applyProtection="1">
      <alignment vertical="top" wrapText="1"/>
    </xf>
    <xf numFmtId="38" fontId="4" fillId="0" borderId="0" xfId="0" applyNumberFormat="1" applyFont="1" applyFill="1" applyAlignment="1" applyProtection="1">
      <alignment vertical="top" wrapText="1"/>
    </xf>
    <xf numFmtId="178" fontId="6" fillId="0" borderId="0" xfId="1" applyNumberFormat="1" applyFont="1" applyFill="1" applyBorder="1" applyProtection="1"/>
    <xf numFmtId="38" fontId="5" fillId="0" borderId="10" xfId="2" applyFont="1" applyFill="1" applyBorder="1" applyAlignment="1" applyProtection="1">
      <alignment horizontal="center"/>
    </xf>
    <xf numFmtId="38" fontId="6" fillId="0" borderId="0" xfId="2" applyFont="1" applyFill="1" applyBorder="1" applyAlignment="1" applyProtection="1">
      <alignment horizontal="left"/>
    </xf>
    <xf numFmtId="38" fontId="4" fillId="0" borderId="11" xfId="2" applyFont="1" applyFill="1" applyBorder="1" applyProtection="1"/>
    <xf numFmtId="38" fontId="5" fillId="0" borderId="16" xfId="2" applyFont="1" applyFill="1" applyBorder="1" applyAlignment="1" applyProtection="1">
      <alignment horizontal="right" shrinkToFit="1"/>
    </xf>
    <xf numFmtId="38" fontId="5" fillId="0" borderId="17" xfId="2" applyFont="1" applyFill="1" applyBorder="1" applyAlignment="1" applyProtection="1">
      <alignment horizontal="right" shrinkToFit="1"/>
    </xf>
    <xf numFmtId="3" fontId="5" fillId="0" borderId="18" xfId="2" applyNumberFormat="1" applyFont="1" applyFill="1" applyBorder="1" applyAlignment="1" applyProtection="1">
      <alignment horizontal="right" shrinkToFit="1"/>
    </xf>
    <xf numFmtId="38" fontId="5" fillId="0" borderId="19" xfId="2" applyFont="1" applyFill="1" applyBorder="1" applyAlignment="1" applyProtection="1">
      <alignment horizontal="right" shrinkToFit="1"/>
    </xf>
    <xf numFmtId="3" fontId="5" fillId="0" borderId="18" xfId="2" applyNumberFormat="1" applyFont="1" applyFill="1" applyBorder="1" applyAlignment="1" applyProtection="1">
      <alignment shrinkToFit="1"/>
    </xf>
    <xf numFmtId="3" fontId="5" fillId="0" borderId="20" xfId="2" applyNumberFormat="1" applyFont="1" applyFill="1" applyBorder="1" applyAlignment="1" applyProtection="1">
      <alignment shrinkToFit="1"/>
    </xf>
    <xf numFmtId="178" fontId="5" fillId="0" borderId="21" xfId="1" applyNumberFormat="1" applyFont="1" applyFill="1" applyBorder="1" applyAlignment="1" applyProtection="1">
      <alignment shrinkToFit="1"/>
    </xf>
    <xf numFmtId="178" fontId="5" fillId="0" borderId="17" xfId="1" applyNumberFormat="1" applyFont="1" applyFill="1" applyBorder="1" applyAlignment="1" applyProtection="1">
      <alignment shrinkToFit="1"/>
    </xf>
    <xf numFmtId="178" fontId="5" fillId="0" borderId="22" xfId="1" applyNumberFormat="1" applyFont="1" applyFill="1" applyBorder="1" applyAlignment="1" applyProtection="1">
      <alignment shrinkToFit="1"/>
    </xf>
    <xf numFmtId="38" fontId="5" fillId="0" borderId="23" xfId="2" applyFont="1" applyFill="1" applyBorder="1" applyAlignment="1" applyProtection="1">
      <alignment horizontal="right" shrinkToFit="1"/>
    </xf>
    <xf numFmtId="38" fontId="5" fillId="0" borderId="24" xfId="2" applyFont="1" applyFill="1" applyBorder="1" applyAlignment="1" applyProtection="1">
      <alignment horizontal="right" shrinkToFit="1"/>
    </xf>
    <xf numFmtId="3" fontId="5" fillId="0" borderId="20" xfId="2" applyNumberFormat="1" applyFont="1" applyFill="1" applyBorder="1" applyAlignment="1" applyProtection="1">
      <alignment horizontal="right" shrinkToFit="1"/>
    </xf>
    <xf numFmtId="38" fontId="5" fillId="0" borderId="1" xfId="2" applyFont="1" applyFill="1" applyBorder="1" applyAlignment="1" applyProtection="1">
      <alignment horizontal="right" shrinkToFit="1"/>
    </xf>
    <xf numFmtId="178" fontId="5" fillId="0" borderId="24" xfId="1" applyNumberFormat="1" applyFont="1" applyFill="1" applyBorder="1" applyAlignment="1" applyProtection="1">
      <alignment shrinkToFit="1"/>
    </xf>
    <xf numFmtId="38" fontId="5" fillId="0" borderId="3" xfId="2" applyFont="1" applyFill="1" applyBorder="1" applyAlignment="1" applyProtection="1">
      <alignment horizontal="right" shrinkToFit="1"/>
    </xf>
    <xf numFmtId="38" fontId="5" fillId="0" borderId="4" xfId="2" applyFont="1" applyFill="1" applyBorder="1" applyAlignment="1" applyProtection="1">
      <alignment horizontal="right" shrinkToFit="1"/>
    </xf>
    <xf numFmtId="3" fontId="5" fillId="0" borderId="5" xfId="2" applyNumberFormat="1" applyFont="1" applyFill="1" applyBorder="1" applyAlignment="1" applyProtection="1">
      <alignment horizontal="right" shrinkToFit="1"/>
    </xf>
    <xf numFmtId="38" fontId="5" fillId="0" borderId="6" xfId="2" applyFont="1" applyFill="1" applyBorder="1" applyAlignment="1" applyProtection="1">
      <alignment horizontal="right" shrinkToFit="1"/>
    </xf>
    <xf numFmtId="3" fontId="5" fillId="0" borderId="5" xfId="2" applyNumberFormat="1" applyFont="1" applyFill="1" applyBorder="1" applyAlignment="1" applyProtection="1">
      <alignment shrinkToFit="1"/>
    </xf>
    <xf numFmtId="3" fontId="5" fillId="0" borderId="10" xfId="2" applyNumberFormat="1" applyFont="1" applyFill="1" applyBorder="1" applyAlignment="1" applyProtection="1">
      <alignment shrinkToFit="1"/>
    </xf>
    <xf numFmtId="178" fontId="5" fillId="0" borderId="13" xfId="1" applyNumberFormat="1" applyFont="1" applyFill="1" applyBorder="1" applyAlignment="1" applyProtection="1">
      <alignment shrinkToFit="1"/>
    </xf>
    <xf numFmtId="178" fontId="5" fillId="0" borderId="4" xfId="1" applyNumberFormat="1" applyFont="1" applyFill="1" applyBorder="1" applyAlignment="1" applyProtection="1">
      <alignment shrinkToFit="1"/>
    </xf>
    <xf numFmtId="178" fontId="5" fillId="0" borderId="15" xfId="1" applyNumberFormat="1" applyFont="1" applyFill="1" applyBorder="1" applyAlignment="1" applyProtection="1">
      <alignment shrinkToFit="1"/>
    </xf>
    <xf numFmtId="38" fontId="5" fillId="0" borderId="8" xfId="2" applyFont="1" applyFill="1" applyBorder="1" applyAlignment="1" applyProtection="1">
      <alignment horizontal="center" vertical="center" wrapText="1"/>
    </xf>
    <xf numFmtId="38" fontId="5" fillId="0" borderId="12" xfId="2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right"/>
    </xf>
    <xf numFmtId="38" fontId="5" fillId="0" borderId="13" xfId="2" applyFont="1" applyFill="1" applyBorder="1" applyAlignment="1" applyProtection="1">
      <alignment horizontal="center" vertical="center" wrapText="1"/>
    </xf>
    <xf numFmtId="38" fontId="5" fillId="0" borderId="14" xfId="2" applyFont="1" applyFill="1" applyBorder="1" applyAlignment="1" applyProtection="1">
      <alignment horizontal="center" vertical="center" wrapText="1"/>
    </xf>
    <xf numFmtId="38" fontId="5" fillId="0" borderId="15" xfId="2" applyFont="1" applyFill="1" applyBorder="1" applyAlignment="1" applyProtection="1">
      <alignment horizontal="center" vertical="center" wrapText="1"/>
    </xf>
    <xf numFmtId="38" fontId="5" fillId="0" borderId="13" xfId="2" applyFont="1" applyFill="1" applyBorder="1" applyAlignment="1" applyProtection="1">
      <alignment horizontal="center" vertical="center" shrinkToFit="1"/>
    </xf>
    <xf numFmtId="38" fontId="5" fillId="0" borderId="14" xfId="2" applyFont="1" applyFill="1" applyBorder="1" applyAlignment="1" applyProtection="1">
      <alignment horizontal="center" vertical="center" shrinkToFit="1"/>
    </xf>
    <xf numFmtId="38" fontId="5" fillId="0" borderId="15" xfId="2" applyFont="1" applyFill="1" applyBorder="1" applyAlignment="1" applyProtection="1">
      <alignment horizontal="center" vertical="center" shrinkToFi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26"/>
  <sheetViews>
    <sheetView showGridLines="0" tabSelected="1" zoomScale="85" zoomScaleNormal="85" workbookViewId="0">
      <selection activeCell="F7" sqref="F7"/>
    </sheetView>
  </sheetViews>
  <sheetFormatPr defaultRowHeight="13.5" x14ac:dyDescent="0.15"/>
  <cols>
    <col min="1" max="1" width="16.375" style="2" customWidth="1"/>
    <col min="2" max="4" width="4.375" style="2" customWidth="1"/>
    <col min="5" max="6" width="7.625" style="2" customWidth="1"/>
    <col min="7" max="7" width="8.125" style="2" customWidth="1"/>
    <col min="8" max="8" width="6.75" style="2" bestFit="1" customWidth="1"/>
    <col min="9" max="9" width="8.125" style="2" customWidth="1"/>
    <col min="10" max="12" width="6" style="2" customWidth="1"/>
    <col min="13" max="13" width="7" style="2" customWidth="1"/>
    <col min="14" max="17" width="9" style="2" customWidth="1"/>
    <col min="18" max="16384" width="9" style="2"/>
  </cols>
  <sheetData>
    <row r="1" spans="1:17" ht="19.5" customHeight="1" x14ac:dyDescent="0.15">
      <c r="A1" s="1" t="s">
        <v>36</v>
      </c>
      <c r="B1" s="1"/>
      <c r="C1" s="1"/>
      <c r="D1" s="1"/>
      <c r="E1" s="1"/>
      <c r="F1" s="1"/>
      <c r="G1" s="1"/>
      <c r="H1" s="1"/>
      <c r="K1" s="3"/>
      <c r="L1" s="3" t="s">
        <v>0</v>
      </c>
    </row>
    <row r="2" spans="1:17" ht="20.100000000000001" customHeight="1" x14ac:dyDescent="0.15">
      <c r="A2" s="45" t="s">
        <v>1</v>
      </c>
      <c r="B2" s="48" t="s">
        <v>27</v>
      </c>
      <c r="C2" s="49"/>
      <c r="D2" s="50"/>
      <c r="E2" s="49" t="s">
        <v>31</v>
      </c>
      <c r="F2" s="49"/>
      <c r="G2" s="49"/>
      <c r="H2" s="45" t="s">
        <v>32</v>
      </c>
      <c r="I2" s="45" t="s">
        <v>33</v>
      </c>
      <c r="J2" s="51" t="s">
        <v>3</v>
      </c>
      <c r="K2" s="52"/>
      <c r="L2" s="53"/>
    </row>
    <row r="3" spans="1:17" ht="28.5" customHeight="1" x14ac:dyDescent="0.15">
      <c r="A3" s="46"/>
      <c r="B3" s="4" t="s">
        <v>28</v>
      </c>
      <c r="C3" s="5" t="s">
        <v>29</v>
      </c>
      <c r="D3" s="6" t="s">
        <v>30</v>
      </c>
      <c r="E3" s="7" t="s">
        <v>28</v>
      </c>
      <c r="F3" s="5" t="s">
        <v>29</v>
      </c>
      <c r="G3" s="8" t="s">
        <v>30</v>
      </c>
      <c r="H3" s="46"/>
      <c r="I3" s="46"/>
      <c r="J3" s="9" t="s">
        <v>4</v>
      </c>
      <c r="K3" s="10" t="s">
        <v>2</v>
      </c>
      <c r="L3" s="11" t="s">
        <v>5</v>
      </c>
    </row>
    <row r="4" spans="1:17" ht="25.5" customHeight="1" x14ac:dyDescent="0.15">
      <c r="A4" s="12" t="s">
        <v>6</v>
      </c>
      <c r="B4" s="22">
        <v>3</v>
      </c>
      <c r="C4" s="23">
        <v>2</v>
      </c>
      <c r="D4" s="24">
        <f t="shared" ref="D4:D21" si="0">SUM(B4:C4)</f>
        <v>5</v>
      </c>
      <c r="E4" s="25">
        <v>2921</v>
      </c>
      <c r="F4" s="23">
        <v>8153</v>
      </c>
      <c r="G4" s="24">
        <f>SUM(E4:F4)</f>
        <v>11074</v>
      </c>
      <c r="H4" s="26">
        <v>202</v>
      </c>
      <c r="I4" s="27">
        <f>H4+G4+D4</f>
        <v>11281</v>
      </c>
      <c r="J4" s="28">
        <f>D4/I4</f>
        <v>4.4322311851786189E-4</v>
      </c>
      <c r="K4" s="29">
        <f>G4/I4</f>
        <v>0.9816505628933605</v>
      </c>
      <c r="L4" s="30">
        <f>H4/I4</f>
        <v>1.790621398812162E-2</v>
      </c>
      <c r="M4" s="13"/>
      <c r="N4" s="14"/>
    </row>
    <row r="5" spans="1:17" ht="25.5" customHeight="1" x14ac:dyDescent="0.15">
      <c r="A5" s="15" t="s">
        <v>7</v>
      </c>
      <c r="B5" s="31">
        <v>0</v>
      </c>
      <c r="C5" s="32">
        <v>0</v>
      </c>
      <c r="D5" s="33">
        <f t="shared" si="0"/>
        <v>0</v>
      </c>
      <c r="E5" s="34">
        <v>25637</v>
      </c>
      <c r="F5" s="32">
        <v>26027</v>
      </c>
      <c r="G5" s="33">
        <f t="shared" ref="G5:G22" si="1">SUM(E5:F5)</f>
        <v>51664</v>
      </c>
      <c r="H5" s="27">
        <v>349</v>
      </c>
      <c r="I5" s="27">
        <f t="shared" ref="I5:I22" si="2">H5+G5+D5</f>
        <v>52013</v>
      </c>
      <c r="J5" s="28">
        <f t="shared" ref="J5:J23" si="3">D5/I5</f>
        <v>0</v>
      </c>
      <c r="K5" s="35">
        <f t="shared" ref="K5:K23" si="4">G5/I5</f>
        <v>0.99329013900371066</v>
      </c>
      <c r="L5" s="30">
        <f t="shared" ref="L5:L23" si="5">H5/I5</f>
        <v>6.7098609962893893E-3</v>
      </c>
      <c r="M5" s="13"/>
      <c r="N5" s="14"/>
    </row>
    <row r="6" spans="1:17" ht="25.5" customHeight="1" x14ac:dyDescent="0.15">
      <c r="A6" s="15" t="s">
        <v>8</v>
      </c>
      <c r="B6" s="31">
        <v>0</v>
      </c>
      <c r="C6" s="32">
        <v>0</v>
      </c>
      <c r="D6" s="33">
        <f t="shared" si="0"/>
        <v>0</v>
      </c>
      <c r="E6" s="34">
        <v>14411</v>
      </c>
      <c r="F6" s="32">
        <v>18298</v>
      </c>
      <c r="G6" s="33">
        <f t="shared" si="1"/>
        <v>32709</v>
      </c>
      <c r="H6" s="27">
        <v>310</v>
      </c>
      <c r="I6" s="27">
        <f t="shared" si="2"/>
        <v>33019</v>
      </c>
      <c r="J6" s="28">
        <f t="shared" si="3"/>
        <v>0</v>
      </c>
      <c r="K6" s="35">
        <f t="shared" si="4"/>
        <v>0.99061146612556406</v>
      </c>
      <c r="L6" s="30">
        <f t="shared" si="5"/>
        <v>9.3885338744359309E-3</v>
      </c>
      <c r="M6" s="13"/>
      <c r="N6" s="14"/>
    </row>
    <row r="7" spans="1:17" ht="25.5" customHeight="1" x14ac:dyDescent="0.15">
      <c r="A7" s="15" t="s">
        <v>9</v>
      </c>
      <c r="B7" s="31">
        <v>0</v>
      </c>
      <c r="C7" s="32">
        <v>2</v>
      </c>
      <c r="D7" s="33">
        <f t="shared" si="0"/>
        <v>2</v>
      </c>
      <c r="E7" s="34">
        <v>13681</v>
      </c>
      <c r="F7" s="32">
        <v>14144</v>
      </c>
      <c r="G7" s="33">
        <f t="shared" si="1"/>
        <v>27825</v>
      </c>
      <c r="H7" s="27">
        <v>1053</v>
      </c>
      <c r="I7" s="27">
        <f t="shared" si="2"/>
        <v>28880</v>
      </c>
      <c r="J7" s="28">
        <f t="shared" si="3"/>
        <v>6.9252077562326875E-5</v>
      </c>
      <c r="K7" s="35">
        <f t="shared" si="4"/>
        <v>0.96346952908587258</v>
      </c>
      <c r="L7" s="30">
        <f t="shared" si="5"/>
        <v>3.6461218836565099E-2</v>
      </c>
      <c r="M7" s="13"/>
      <c r="N7" s="14"/>
    </row>
    <row r="8" spans="1:17" ht="25.5" customHeight="1" x14ac:dyDescent="0.15">
      <c r="A8" s="15" t="s">
        <v>10</v>
      </c>
      <c r="B8" s="31">
        <v>0</v>
      </c>
      <c r="C8" s="32">
        <v>0</v>
      </c>
      <c r="D8" s="33">
        <f t="shared" si="0"/>
        <v>0</v>
      </c>
      <c r="E8" s="34">
        <v>8579</v>
      </c>
      <c r="F8" s="32">
        <v>9159</v>
      </c>
      <c r="G8" s="33">
        <f t="shared" si="1"/>
        <v>17738</v>
      </c>
      <c r="H8" s="27">
        <v>289</v>
      </c>
      <c r="I8" s="27">
        <f t="shared" si="2"/>
        <v>18027</v>
      </c>
      <c r="J8" s="28">
        <f t="shared" si="3"/>
        <v>0</v>
      </c>
      <c r="K8" s="35">
        <f t="shared" si="4"/>
        <v>0.98396849170688416</v>
      </c>
      <c r="L8" s="30">
        <f t="shared" si="5"/>
        <v>1.6031508293115882E-2</v>
      </c>
      <c r="M8" s="13"/>
      <c r="N8" s="14"/>
    </row>
    <row r="9" spans="1:17" ht="25.5" customHeight="1" x14ac:dyDescent="0.15">
      <c r="A9" s="15" t="s">
        <v>25</v>
      </c>
      <c r="B9" s="31">
        <v>3</v>
      </c>
      <c r="C9" s="32">
        <v>16</v>
      </c>
      <c r="D9" s="33">
        <f t="shared" si="0"/>
        <v>19</v>
      </c>
      <c r="E9" s="34">
        <v>6658</v>
      </c>
      <c r="F9" s="32">
        <v>9354</v>
      </c>
      <c r="G9" s="33">
        <f t="shared" si="1"/>
        <v>16012</v>
      </c>
      <c r="H9" s="27">
        <v>142</v>
      </c>
      <c r="I9" s="27">
        <f t="shared" si="2"/>
        <v>16173</v>
      </c>
      <c r="J9" s="28">
        <f t="shared" si="3"/>
        <v>1.1747975020095221E-3</v>
      </c>
      <c r="K9" s="35">
        <f t="shared" si="4"/>
        <v>0.99004513695665619</v>
      </c>
      <c r="L9" s="30">
        <f t="shared" si="5"/>
        <v>8.7800655413343229E-3</v>
      </c>
      <c r="M9" s="13"/>
      <c r="N9" s="14"/>
    </row>
    <row r="10" spans="1:17" ht="25.5" customHeight="1" x14ac:dyDescent="0.15">
      <c r="A10" s="15" t="s">
        <v>11</v>
      </c>
      <c r="B10" s="31">
        <v>3</v>
      </c>
      <c r="C10" s="32">
        <v>16</v>
      </c>
      <c r="D10" s="33">
        <f t="shared" si="0"/>
        <v>19</v>
      </c>
      <c r="E10" s="34">
        <v>12559</v>
      </c>
      <c r="F10" s="32">
        <v>15946</v>
      </c>
      <c r="G10" s="33">
        <f t="shared" si="1"/>
        <v>28505</v>
      </c>
      <c r="H10" s="27">
        <v>351</v>
      </c>
      <c r="I10" s="27">
        <f t="shared" si="2"/>
        <v>28875</v>
      </c>
      <c r="J10" s="28">
        <f t="shared" si="3"/>
        <v>6.5800865800865805E-4</v>
      </c>
      <c r="K10" s="35">
        <f t="shared" si="4"/>
        <v>0.98718614718614717</v>
      </c>
      <c r="L10" s="30">
        <f t="shared" si="5"/>
        <v>1.2155844155844156E-2</v>
      </c>
      <c r="M10" s="13"/>
      <c r="N10" s="14"/>
    </row>
    <row r="11" spans="1:17" ht="25.5" customHeight="1" x14ac:dyDescent="0.15">
      <c r="A11" s="15" t="s">
        <v>26</v>
      </c>
      <c r="B11" s="31">
        <v>0</v>
      </c>
      <c r="C11" s="32">
        <v>0</v>
      </c>
      <c r="D11" s="33">
        <f t="shared" si="0"/>
        <v>0</v>
      </c>
      <c r="E11" s="34">
        <v>16740</v>
      </c>
      <c r="F11" s="32">
        <v>21506</v>
      </c>
      <c r="G11" s="33">
        <f t="shared" si="1"/>
        <v>38246</v>
      </c>
      <c r="H11" s="27">
        <v>271</v>
      </c>
      <c r="I11" s="27">
        <f t="shared" si="2"/>
        <v>38517</v>
      </c>
      <c r="J11" s="28">
        <f t="shared" si="3"/>
        <v>0</v>
      </c>
      <c r="K11" s="35">
        <f t="shared" si="4"/>
        <v>0.99296414570189784</v>
      </c>
      <c r="L11" s="30">
        <f t="shared" si="5"/>
        <v>7.035854298102137E-3</v>
      </c>
      <c r="M11" s="16"/>
      <c r="N11" s="14"/>
      <c r="O11" s="17"/>
      <c r="P11" s="17"/>
      <c r="Q11" s="17"/>
    </row>
    <row r="12" spans="1:17" ht="25.5" customHeight="1" x14ac:dyDescent="0.15">
      <c r="A12" s="15" t="s">
        <v>12</v>
      </c>
      <c r="B12" s="31">
        <v>0</v>
      </c>
      <c r="C12" s="32">
        <v>0</v>
      </c>
      <c r="D12" s="33">
        <f t="shared" si="0"/>
        <v>0</v>
      </c>
      <c r="E12" s="34">
        <v>7324</v>
      </c>
      <c r="F12" s="32">
        <v>5844</v>
      </c>
      <c r="G12" s="33">
        <f t="shared" si="1"/>
        <v>13168</v>
      </c>
      <c r="H12" s="27">
        <v>281</v>
      </c>
      <c r="I12" s="27">
        <f t="shared" si="2"/>
        <v>13449</v>
      </c>
      <c r="J12" s="28">
        <f t="shared" si="3"/>
        <v>0</v>
      </c>
      <c r="K12" s="35">
        <f t="shared" si="4"/>
        <v>0.97910625325302991</v>
      </c>
      <c r="L12" s="30">
        <f t="shared" si="5"/>
        <v>2.0893746746970036E-2</v>
      </c>
      <c r="M12" s="16"/>
      <c r="N12" s="14"/>
      <c r="O12" s="17"/>
      <c r="P12" s="17"/>
      <c r="Q12" s="17"/>
    </row>
    <row r="13" spans="1:17" ht="25.5" customHeight="1" x14ac:dyDescent="0.15">
      <c r="A13" s="15" t="s">
        <v>22</v>
      </c>
      <c r="B13" s="31">
        <v>0</v>
      </c>
      <c r="C13" s="32">
        <v>1</v>
      </c>
      <c r="D13" s="33">
        <f t="shared" si="0"/>
        <v>1</v>
      </c>
      <c r="E13" s="34">
        <v>3991</v>
      </c>
      <c r="F13" s="32">
        <v>6607</v>
      </c>
      <c r="G13" s="33">
        <f t="shared" si="1"/>
        <v>10598</v>
      </c>
      <c r="H13" s="27">
        <v>211</v>
      </c>
      <c r="I13" s="27">
        <f t="shared" si="2"/>
        <v>10810</v>
      </c>
      <c r="J13" s="28">
        <f t="shared" si="3"/>
        <v>9.2506938020351523E-5</v>
      </c>
      <c r="K13" s="35">
        <f t="shared" si="4"/>
        <v>0.98038852913968544</v>
      </c>
      <c r="L13" s="30">
        <f t="shared" si="5"/>
        <v>1.9518963922294172E-2</v>
      </c>
      <c r="M13" s="13"/>
      <c r="N13" s="14"/>
    </row>
    <row r="14" spans="1:17" ht="25.5" customHeight="1" x14ac:dyDescent="0.15">
      <c r="A14" s="15" t="s">
        <v>13</v>
      </c>
      <c r="B14" s="31">
        <v>0</v>
      </c>
      <c r="C14" s="32">
        <v>0</v>
      </c>
      <c r="D14" s="33">
        <f t="shared" si="0"/>
        <v>0</v>
      </c>
      <c r="E14" s="34">
        <v>2004</v>
      </c>
      <c r="F14" s="32">
        <v>2017</v>
      </c>
      <c r="G14" s="33">
        <f t="shared" si="1"/>
        <v>4021</v>
      </c>
      <c r="H14" s="27">
        <v>80</v>
      </c>
      <c r="I14" s="27">
        <f t="shared" si="2"/>
        <v>4101</v>
      </c>
      <c r="J14" s="28">
        <f t="shared" si="3"/>
        <v>0</v>
      </c>
      <c r="K14" s="35">
        <f t="shared" si="4"/>
        <v>0.98049256278956354</v>
      </c>
      <c r="L14" s="30">
        <f t="shared" si="5"/>
        <v>1.950743721043648E-2</v>
      </c>
      <c r="N14" s="14"/>
    </row>
    <row r="15" spans="1:17" ht="25.5" customHeight="1" x14ac:dyDescent="0.15">
      <c r="A15" s="15" t="s">
        <v>24</v>
      </c>
      <c r="B15" s="31">
        <v>0</v>
      </c>
      <c r="C15" s="32">
        <v>0</v>
      </c>
      <c r="D15" s="33">
        <f t="shared" si="0"/>
        <v>0</v>
      </c>
      <c r="E15" s="34">
        <v>19528</v>
      </c>
      <c r="F15" s="32">
        <v>20852</v>
      </c>
      <c r="G15" s="33">
        <f t="shared" si="1"/>
        <v>40380</v>
      </c>
      <c r="H15" s="27">
        <v>336</v>
      </c>
      <c r="I15" s="27">
        <f t="shared" si="2"/>
        <v>40716</v>
      </c>
      <c r="J15" s="28">
        <f t="shared" si="3"/>
        <v>0</v>
      </c>
      <c r="K15" s="35">
        <f t="shared" si="4"/>
        <v>0.99174771588564692</v>
      </c>
      <c r="L15" s="30">
        <f t="shared" si="5"/>
        <v>8.2522841143530794E-3</v>
      </c>
      <c r="M15" s="18"/>
      <c r="N15" s="14"/>
    </row>
    <row r="16" spans="1:17" ht="25.5" customHeight="1" x14ac:dyDescent="0.15">
      <c r="A16" s="15" t="s">
        <v>14</v>
      </c>
      <c r="B16" s="31">
        <v>0</v>
      </c>
      <c r="C16" s="32">
        <v>0</v>
      </c>
      <c r="D16" s="33">
        <f t="shared" si="0"/>
        <v>0</v>
      </c>
      <c r="E16" s="34">
        <v>10527</v>
      </c>
      <c r="F16" s="32">
        <v>9567</v>
      </c>
      <c r="G16" s="33">
        <f t="shared" si="1"/>
        <v>20094</v>
      </c>
      <c r="H16" s="27">
        <v>269</v>
      </c>
      <c r="I16" s="27">
        <f t="shared" si="2"/>
        <v>20363</v>
      </c>
      <c r="J16" s="28">
        <f t="shared" si="3"/>
        <v>0</v>
      </c>
      <c r="K16" s="35">
        <f t="shared" si="4"/>
        <v>0.98678976575160826</v>
      </c>
      <c r="L16" s="30">
        <f t="shared" si="5"/>
        <v>1.321023424839169E-2</v>
      </c>
      <c r="M16" s="18"/>
      <c r="N16" s="14"/>
    </row>
    <row r="17" spans="1:14" ht="25.5" customHeight="1" x14ac:dyDescent="0.15">
      <c r="A17" s="15" t="s">
        <v>15</v>
      </c>
      <c r="B17" s="31">
        <v>0</v>
      </c>
      <c r="C17" s="32">
        <v>0</v>
      </c>
      <c r="D17" s="33">
        <f t="shared" si="0"/>
        <v>0</v>
      </c>
      <c r="E17" s="34">
        <v>8680</v>
      </c>
      <c r="F17" s="32">
        <v>8947</v>
      </c>
      <c r="G17" s="33">
        <f t="shared" si="1"/>
        <v>17627</v>
      </c>
      <c r="H17" s="27">
        <v>260</v>
      </c>
      <c r="I17" s="27">
        <f t="shared" si="2"/>
        <v>17887</v>
      </c>
      <c r="J17" s="28">
        <f t="shared" si="3"/>
        <v>0</v>
      </c>
      <c r="K17" s="35">
        <f t="shared" si="4"/>
        <v>0.98546430368423998</v>
      </c>
      <c r="L17" s="30">
        <f t="shared" si="5"/>
        <v>1.4535696315760049E-2</v>
      </c>
      <c r="M17" s="18"/>
      <c r="N17" s="14"/>
    </row>
    <row r="18" spans="1:14" ht="25.5" customHeight="1" x14ac:dyDescent="0.15">
      <c r="A18" s="15" t="s">
        <v>16</v>
      </c>
      <c r="B18" s="31">
        <v>0</v>
      </c>
      <c r="C18" s="32">
        <v>0</v>
      </c>
      <c r="D18" s="33">
        <f t="shared" si="0"/>
        <v>0</v>
      </c>
      <c r="E18" s="34">
        <v>17001</v>
      </c>
      <c r="F18" s="32">
        <v>22210</v>
      </c>
      <c r="G18" s="33">
        <f t="shared" si="1"/>
        <v>39211</v>
      </c>
      <c r="H18" s="27">
        <v>684</v>
      </c>
      <c r="I18" s="27">
        <f t="shared" si="2"/>
        <v>39895</v>
      </c>
      <c r="J18" s="28">
        <f t="shared" si="3"/>
        <v>0</v>
      </c>
      <c r="K18" s="35">
        <f t="shared" si="4"/>
        <v>0.98285499436019552</v>
      </c>
      <c r="L18" s="30">
        <f t="shared" si="5"/>
        <v>1.7145005639804485E-2</v>
      </c>
      <c r="M18" s="18"/>
      <c r="N18" s="14"/>
    </row>
    <row r="19" spans="1:14" ht="25.5" customHeight="1" x14ac:dyDescent="0.15">
      <c r="A19" s="15" t="s">
        <v>17</v>
      </c>
      <c r="B19" s="31">
        <v>0</v>
      </c>
      <c r="C19" s="32">
        <v>0</v>
      </c>
      <c r="D19" s="33">
        <f t="shared" si="0"/>
        <v>0</v>
      </c>
      <c r="E19" s="34">
        <v>4731</v>
      </c>
      <c r="F19" s="32">
        <v>6105</v>
      </c>
      <c r="G19" s="33">
        <f t="shared" si="1"/>
        <v>10836</v>
      </c>
      <c r="H19" s="27">
        <v>68</v>
      </c>
      <c r="I19" s="27">
        <f t="shared" si="2"/>
        <v>10904</v>
      </c>
      <c r="J19" s="28">
        <f t="shared" si="3"/>
        <v>0</v>
      </c>
      <c r="K19" s="35">
        <f t="shared" si="4"/>
        <v>0.99376375641966253</v>
      </c>
      <c r="L19" s="30">
        <f t="shared" si="5"/>
        <v>6.2362435803374906E-3</v>
      </c>
      <c r="M19" s="18"/>
      <c r="N19" s="14"/>
    </row>
    <row r="20" spans="1:14" ht="25.5" customHeight="1" x14ac:dyDescent="0.15">
      <c r="A20" s="15" t="s">
        <v>18</v>
      </c>
      <c r="B20" s="31">
        <v>3</v>
      </c>
      <c r="C20" s="32">
        <v>0</v>
      </c>
      <c r="D20" s="33">
        <f t="shared" si="0"/>
        <v>3</v>
      </c>
      <c r="E20" s="34">
        <v>7696</v>
      </c>
      <c r="F20" s="32">
        <v>7486</v>
      </c>
      <c r="G20" s="33">
        <f t="shared" si="1"/>
        <v>15182</v>
      </c>
      <c r="H20" s="27">
        <v>447</v>
      </c>
      <c r="I20" s="27">
        <f t="shared" si="2"/>
        <v>15632</v>
      </c>
      <c r="J20" s="28">
        <f t="shared" si="3"/>
        <v>1.9191402251791197E-4</v>
      </c>
      <c r="K20" s="35">
        <f t="shared" si="4"/>
        <v>0.97121289662231325</v>
      </c>
      <c r="L20" s="30">
        <f t="shared" si="5"/>
        <v>2.8595189355168884E-2</v>
      </c>
      <c r="M20" s="18"/>
      <c r="N20" s="14"/>
    </row>
    <row r="21" spans="1:14" ht="25.5" customHeight="1" x14ac:dyDescent="0.15">
      <c r="A21" s="15" t="s">
        <v>19</v>
      </c>
      <c r="B21" s="31">
        <v>246</v>
      </c>
      <c r="C21" s="32">
        <v>75</v>
      </c>
      <c r="D21" s="33">
        <f t="shared" si="0"/>
        <v>321</v>
      </c>
      <c r="E21" s="34">
        <v>7230</v>
      </c>
      <c r="F21" s="32">
        <v>6659</v>
      </c>
      <c r="G21" s="33">
        <f t="shared" si="1"/>
        <v>13889</v>
      </c>
      <c r="H21" s="27">
        <v>260</v>
      </c>
      <c r="I21" s="27">
        <f t="shared" si="2"/>
        <v>14470</v>
      </c>
      <c r="J21" s="28">
        <f t="shared" si="3"/>
        <v>2.2183828610919144E-2</v>
      </c>
      <c r="K21" s="35">
        <f t="shared" si="4"/>
        <v>0.95984796129923977</v>
      </c>
      <c r="L21" s="30">
        <f t="shared" si="5"/>
        <v>1.796821008984105E-2</v>
      </c>
      <c r="M21" s="18"/>
      <c r="N21" s="14"/>
    </row>
    <row r="22" spans="1:14" ht="25.5" customHeight="1" x14ac:dyDescent="0.15">
      <c r="A22" s="15" t="s">
        <v>20</v>
      </c>
      <c r="B22" s="31">
        <v>0</v>
      </c>
      <c r="C22" s="32">
        <v>0</v>
      </c>
      <c r="D22" s="33">
        <f>SUM(B22:C22)</f>
        <v>0</v>
      </c>
      <c r="E22" s="34">
        <v>1877</v>
      </c>
      <c r="F22" s="32">
        <v>1738</v>
      </c>
      <c r="G22" s="33">
        <f t="shared" si="1"/>
        <v>3615</v>
      </c>
      <c r="H22" s="27">
        <v>56</v>
      </c>
      <c r="I22" s="27">
        <f t="shared" si="2"/>
        <v>3671</v>
      </c>
      <c r="J22" s="28">
        <f t="shared" si="3"/>
        <v>0</v>
      </c>
      <c r="K22" s="35">
        <f>G22/I22</f>
        <v>0.98474530100789981</v>
      </c>
      <c r="L22" s="30">
        <f t="shared" si="5"/>
        <v>1.5254698992100245E-2</v>
      </c>
      <c r="M22" s="18"/>
      <c r="N22" s="14"/>
    </row>
    <row r="23" spans="1:14" ht="25.5" customHeight="1" x14ac:dyDescent="0.15">
      <c r="A23" s="19" t="s">
        <v>21</v>
      </c>
      <c r="B23" s="36">
        <f t="shared" ref="B23:I23" si="6">SUM(B4:B22)</f>
        <v>258</v>
      </c>
      <c r="C23" s="37">
        <f t="shared" si="6"/>
        <v>112</v>
      </c>
      <c r="D23" s="38">
        <f t="shared" si="6"/>
        <v>370</v>
      </c>
      <c r="E23" s="39">
        <f t="shared" si="6"/>
        <v>191775</v>
      </c>
      <c r="F23" s="37">
        <f t="shared" si="6"/>
        <v>220619</v>
      </c>
      <c r="G23" s="40">
        <f t="shared" si="6"/>
        <v>412394</v>
      </c>
      <c r="H23" s="40">
        <f t="shared" si="6"/>
        <v>5919</v>
      </c>
      <c r="I23" s="41">
        <f t="shared" si="6"/>
        <v>418683</v>
      </c>
      <c r="J23" s="42">
        <f t="shared" si="3"/>
        <v>8.8372348530988841E-4</v>
      </c>
      <c r="K23" s="43">
        <f t="shared" si="4"/>
        <v>0.98497908919158406</v>
      </c>
      <c r="L23" s="44">
        <f t="shared" si="5"/>
        <v>1.4137187323106025E-2</v>
      </c>
      <c r="M23" s="18"/>
      <c r="N23" s="14"/>
    </row>
    <row r="24" spans="1:14" x14ac:dyDescent="0.15">
      <c r="A24" s="20" t="s">
        <v>34</v>
      </c>
      <c r="B24" s="20"/>
      <c r="C24" s="20"/>
      <c r="E24" s="20"/>
      <c r="F24" s="20"/>
      <c r="I24" s="21"/>
      <c r="J24" s="47" t="s">
        <v>23</v>
      </c>
      <c r="K24" s="47"/>
      <c r="L24" s="47"/>
      <c r="N24" s="14"/>
    </row>
    <row r="25" spans="1:14" x14ac:dyDescent="0.15">
      <c r="A25" s="20" t="s">
        <v>35</v>
      </c>
    </row>
    <row r="26" spans="1:14" x14ac:dyDescent="0.15">
      <c r="A26" s="20"/>
    </row>
  </sheetData>
  <mergeCells count="7">
    <mergeCell ref="A2:A3"/>
    <mergeCell ref="J24:L24"/>
    <mergeCell ref="B2:D2"/>
    <mergeCell ref="E2:G2"/>
    <mergeCell ref="J2:L2"/>
    <mergeCell ref="H2:H3"/>
    <mergeCell ref="I2:I3"/>
  </mergeCells>
  <phoneticPr fontId="2"/>
  <printOptions horizontalCentered="1" verticalCentered="1"/>
  <pageMargins left="0.78740157480314965" right="0.59055118110236227" top="0.35433070866141736" bottom="0.35433070866141736" header="0.31496062992125984" footer="0.31496062992125984"/>
  <pageSetup paperSize="9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2023-02-03T08:24:47Z</cp:lastPrinted>
  <dcterms:created xsi:type="dcterms:W3CDTF">2017-03-01T00:02:36Z</dcterms:created>
  <dcterms:modified xsi:type="dcterms:W3CDTF">2026-03-23T04:22:45Z</dcterms:modified>
</cp:coreProperties>
</file>