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41-3" sheetId="4" r:id="rId1"/>
  </sheets>
  <calcPr calcId="152511"/>
</workbook>
</file>

<file path=xl/calcChain.xml><?xml version="1.0" encoding="utf-8"?>
<calcChain xmlns="http://schemas.openxmlformats.org/spreadsheetml/2006/main">
  <c r="G4" i="4" l="1"/>
  <c r="F4" i="4"/>
  <c r="F8" i="4"/>
  <c r="D4" i="4"/>
  <c r="C4" i="4"/>
  <c r="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E8" i="4"/>
  <c r="D8" i="4"/>
  <c r="B8" i="4"/>
  <c r="Y7" i="4"/>
  <c r="X7" i="4"/>
  <c r="W7" i="4"/>
  <c r="W6" i="4"/>
  <c r="Y6" i="4"/>
  <c r="X6" i="4"/>
  <c r="Y5" i="4"/>
  <c r="Y4" i="4"/>
  <c r="X5" i="4"/>
  <c r="X4" i="4"/>
  <c r="T6" i="4"/>
  <c r="T5" i="4"/>
  <c r="Q6" i="4"/>
  <c r="Q4" i="4"/>
  <c r="Q5" i="4"/>
  <c r="N6" i="4"/>
  <c r="N5" i="4"/>
  <c r="K6" i="4"/>
  <c r="K5" i="4"/>
  <c r="H6" i="4"/>
  <c r="H5" i="4"/>
  <c r="E6" i="4"/>
  <c r="E4" i="4"/>
  <c r="E5" i="4"/>
  <c r="V4" i="4"/>
  <c r="U4" i="4"/>
  <c r="T4" i="4"/>
  <c r="S4" i="4"/>
  <c r="R4" i="4"/>
  <c r="P4" i="4"/>
  <c r="O4" i="4"/>
  <c r="N4" i="4"/>
  <c r="M4" i="4"/>
  <c r="L4" i="4"/>
  <c r="K4" i="4"/>
  <c r="J4" i="4"/>
  <c r="I4" i="4"/>
  <c r="H4" i="4"/>
  <c r="B6" i="4"/>
  <c r="B4" i="4"/>
  <c r="B5" i="4"/>
  <c r="W5" i="4"/>
  <c r="W4" i="4"/>
</calcChain>
</file>

<file path=xl/sharedStrings.xml><?xml version="1.0" encoding="utf-8"?>
<sst xmlns="http://schemas.openxmlformats.org/spreadsheetml/2006/main" count="40" uniqueCount="17">
  <si>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</si>
  <si>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</si>
  <si>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</si>
  <si>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</si>
  <si>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</si>
  <si>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</si>
  <si>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</si>
  <si>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</si>
  <si>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（２）被保険者別要支援・要介護認定者数</t>
    <rPh sb="3" eb="7">
      <t>ヒホケンシャ</t>
    </rPh>
    <rPh sb="7" eb="8">
      <t>ベツ</t>
    </rPh>
    <rPh sb="8" eb="11">
      <t>ヨウシエン</t>
    </rPh>
    <rPh sb="12" eb="13">
      <t>ヨウ</t>
    </rPh>
    <rPh sb="13" eb="15">
      <t>カイゴ</t>
    </rPh>
    <rPh sb="15" eb="17">
      <t>ニンテイ</t>
    </rPh>
    <rPh sb="17" eb="18">
      <t>シャ</t>
    </rPh>
    <rPh sb="18" eb="19">
      <t>スウ</t>
    </rPh>
    <phoneticPr fontId="2"/>
  </si>
  <si>
    <t>第1号被保険者</t>
    <rPh sb="0" eb="1">
      <t>ダイ</t>
    </rPh>
    <rPh sb="2" eb="3">
      <t>ゴウ</t>
    </rPh>
    <rPh sb="3" eb="7">
      <t>ヒホケンシャ</t>
    </rPh>
    <phoneticPr fontId="2"/>
  </si>
  <si>
    <t>65歳以上75歳未満</t>
    <rPh sb="2" eb="3">
      <t>サイ</t>
    </rPh>
    <rPh sb="3" eb="5">
      <t>イジョウ</t>
    </rPh>
    <rPh sb="7" eb="10">
      <t>サイミマン</t>
    </rPh>
    <phoneticPr fontId="2"/>
  </si>
  <si>
    <t>75歳以上</t>
    <rPh sb="2" eb="3">
      <t>サイ</t>
    </rPh>
    <rPh sb="3" eb="5">
      <t>イジョウ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</si>
  <si>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</si>
  <si>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</si>
  <si>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</si>
  <si>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資料：介護保険課</t>
    <rPh sb="0" eb="2">
      <t>シリョウ</t>
    </rPh>
    <rPh sb="3" eb="5">
      <t>カイゴ</t>
    </rPh>
    <rPh sb="5" eb="7">
      <t>ホケン</t>
    </rPh>
    <rPh sb="7" eb="8">
      <t>カ</t>
    </rPh>
    <phoneticPr fontId="2"/>
  </si>
  <si>
    <t>2025(R7)年12月31日現在（単位：人）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</si>
</sst>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alibri"/>
      <family val="2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0"/>
      <color theme="2" tint="-0.89999084444715716"/>
      <name val="ＭＳ Ｐゴシック"/>
      <family val="3"/>
      <charset val="128"/>
    </font>
    <font>
      <sz val="9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1" applyFont="0" applyFill="0" applyAlignment="0" applyProtection="0"/>
  </cellStyleXfs>
  <cellXfs count="43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3" fontId="5" fillId="0" borderId="3" xfId="1" applyNumberFormat="1" applyFont="1" applyFill="1" applyBorder="1" applyAlignment="1" applyProtection="1">
      <alignment horizontal="center" vertical="center" shrinkToFit="1"/>
    </xf>
    <xf numFmtId="3" fontId="5" fillId="0" borderId="4" xfId="1" applyNumberFormat="1" applyFont="1" applyFill="1" applyBorder="1" applyAlignment="1" applyProtection="1">
      <alignment horizontal="center" vertical="center" shrinkToFit="1"/>
    </xf>
    <xf numFmtId="3" fontId="5" fillId="0" borderId="5" xfId="1" applyNumberFormat="1" applyFont="1" applyFill="1" applyBorder="1" applyAlignment="1" applyProtection="1">
      <alignment horizontal="center" vertical="center" shrinkToFit="1"/>
    </xf>
    <xf numFmtId="3" fontId="5" fillId="0" borderId="6" xfId="1" applyNumberFormat="1" applyFont="1" applyFill="1" applyBorder="1" applyAlignment="1" applyProtection="1">
      <alignment horizontal="center" vertical="center" shrinkToFit="1"/>
    </xf>
    <xf numFmtId="38" fontId="5" fillId="0" borderId="7" xfId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176" fontId="6" fillId="0" borderId="0" xfId="0" applyNumberFormat="1" applyFont="1" applyFill="1"/>
    <xf numFmtId="176" fontId="4" fillId="0" borderId="0" xfId="0" applyNumberFormat="1" applyFont="1" applyFill="1"/>
    <xf numFmtId="3" fontId="4" fillId="0" borderId="0" xfId="0" applyNumberFormat="1" applyFont="1" applyFill="1"/>
    <xf numFmtId="0" fontId="3" fillId="0" borderId="0" xfId="0" applyFont="1"/>
    <xf numFmtId="0" fontId="7" fillId="0" borderId="8" xfId="0" applyFont="1" applyFill="1" applyBorder="1" applyAlignment="1">
      <alignment horizontal="right"/>
    </xf>
    <xf numFmtId="38" fontId="5" fillId="0" borderId="9" xfId="1" applyFont="1" applyFill="1" applyBorder="1" applyAlignment="1">
      <alignment horizontal="center" shrinkToFit="1"/>
    </xf>
    <xf numFmtId="38" fontId="5" fillId="0" borderId="10" xfId="1" applyFont="1" applyFill="1" applyBorder="1" applyAlignment="1">
      <alignment horizontal="center" shrinkToFit="1"/>
    </xf>
    <xf numFmtId="3" fontId="6" fillId="0" borderId="16" xfId="1" applyNumberFormat="1" applyFont="1" applyFill="1" applyBorder="1" applyAlignment="1">
      <alignment horizontal="right" shrinkToFit="1"/>
    </xf>
    <xf numFmtId="3" fontId="6" fillId="0" borderId="6" xfId="1" applyNumberFormat="1" applyFont="1" applyFill="1" applyBorder="1" applyAlignment="1">
      <alignment horizontal="right" shrinkToFit="1"/>
    </xf>
    <xf numFmtId="3" fontId="6" fillId="0" borderId="8" xfId="1" applyNumberFormat="1" applyFont="1" applyFill="1" applyBorder="1" applyAlignment="1">
      <alignment horizontal="right" shrinkToFit="1"/>
    </xf>
    <xf numFmtId="3" fontId="6" fillId="0" borderId="17" xfId="1" applyNumberFormat="1" applyFont="1" applyFill="1" applyBorder="1" applyAlignment="1">
      <alignment horizontal="right" shrinkToFit="1"/>
    </xf>
    <xf numFmtId="3" fontId="6" fillId="0" borderId="18" xfId="1" applyNumberFormat="1" applyFont="1" applyFill="1" applyBorder="1" applyAlignment="1">
      <alignment horizontal="right" shrinkToFit="1"/>
    </xf>
    <xf numFmtId="3" fontId="6" fillId="0" borderId="19" xfId="1" applyNumberFormat="1" applyFont="1" applyFill="1" applyBorder="1" applyAlignment="1">
      <alignment horizontal="right" shrinkToFit="1"/>
    </xf>
    <xf numFmtId="3" fontId="6" fillId="0" borderId="20" xfId="1" applyNumberFormat="1" applyFont="1" applyFill="1" applyBorder="1" applyAlignment="1">
      <alignment horizontal="right" shrinkToFit="1"/>
    </xf>
    <xf numFmtId="3" fontId="6" fillId="0" borderId="21" xfId="1" applyNumberFormat="1" applyFont="1" applyFill="1" applyBorder="1" applyAlignment="1">
      <alignment horizontal="right" shrinkToFit="1"/>
    </xf>
    <xf numFmtId="3" fontId="6" fillId="0" borderId="22" xfId="1" applyNumberFormat="1" applyFont="1" applyFill="1" applyBorder="1" applyAlignment="1">
      <alignment horizontal="right" shrinkToFit="1"/>
    </xf>
    <xf numFmtId="3" fontId="6" fillId="0" borderId="23" xfId="1" applyNumberFormat="1" applyFont="1" applyFill="1" applyBorder="1" applyAlignment="1">
      <alignment horizontal="right" shrinkToFit="1"/>
    </xf>
    <xf numFmtId="3" fontId="6" fillId="0" borderId="0" xfId="1" applyNumberFormat="1" applyFont="1" applyFill="1" applyBorder="1" applyAlignment="1">
      <alignment horizontal="right" shrinkToFit="1"/>
    </xf>
    <xf numFmtId="3" fontId="6" fillId="0" borderId="24" xfId="1" applyNumberFormat="1" applyFont="1" applyFill="1" applyBorder="1" applyAlignment="1">
      <alignment horizontal="right" shrinkToFit="1"/>
    </xf>
    <xf numFmtId="3" fontId="6" fillId="0" borderId="25" xfId="1" applyNumberFormat="1" applyFont="1" applyFill="1" applyBorder="1" applyAlignment="1">
      <alignment horizontal="right" shrinkToFit="1"/>
    </xf>
    <xf numFmtId="3" fontId="6" fillId="0" borderId="26" xfId="1" applyNumberFormat="1" applyFont="1" applyFill="1" applyBorder="1" applyAlignment="1">
      <alignment horizontal="right" shrinkToFit="1"/>
    </xf>
    <xf numFmtId="3" fontId="6" fillId="0" borderId="27" xfId="1" applyNumberFormat="1" applyFont="1" applyFill="1" applyBorder="1" applyAlignment="1">
      <alignment horizontal="right" shrinkToFit="1"/>
    </xf>
    <xf numFmtId="3" fontId="6" fillId="0" borderId="28" xfId="1" applyNumberFormat="1" applyFont="1" applyFill="1" applyBorder="1" applyAlignment="1">
      <alignment horizontal="right" shrinkToFit="1"/>
    </xf>
    <xf numFmtId="3" fontId="6" fillId="0" borderId="29" xfId="1" applyNumberFormat="1" applyFont="1" applyFill="1" applyBorder="1" applyAlignment="1">
      <alignment horizontal="right" shrinkToFit="1"/>
    </xf>
    <xf numFmtId="38" fontId="5" fillId="0" borderId="11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13" xfId="1" applyFont="1" applyFill="1" applyBorder="1" applyAlignment="1" applyProtection="1">
      <alignment horizontal="center" vertical="center" wrapText="1"/>
    </xf>
    <xf numFmtId="38" fontId="8" fillId="0" borderId="14" xfId="1" applyFont="1" applyFill="1" applyBorder="1" applyAlignment="1" applyProtection="1">
      <alignment horizontal="center" vertical="center" wrapText="1"/>
    </xf>
    <xf numFmtId="38" fontId="8" fillId="0" borderId="15" xfId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22"/>
  <sheetViews>
    <sheetView showGridLines="0" tabSelected="1" zoomScaleNormal="100" workbookViewId="0">
      <selection activeCell="H7" sqref="H7"/>
    </sheetView>
  </sheetViews>
  <sheetFormatPr defaultRowHeight="13.5"/>
  <cols>
    <col min="1" max="1" width="9.875" style="1" customWidth="1"/>
    <col min="2" max="2" width="2.875" style="1" customWidth="1"/>
    <col min="3" max="4" width="2.75" style="1" customWidth="1"/>
    <col min="5" max="5" width="3.75" style="1" customWidth="1"/>
    <col min="6" max="6" width="2.75" style="1" customWidth="1"/>
    <col min="7" max="7" width="3.375" style="1" customWidth="1"/>
    <col min="8" max="8" width="3.75" style="1" customWidth="1"/>
    <col min="9" max="9" width="2.75" style="1" customWidth="1"/>
    <col min="10" max="10" width="3.375" style="1" customWidth="1"/>
    <col min="11" max="11" width="3.75" style="1" customWidth="1"/>
    <col min="12" max="12" width="2.75" style="1" customWidth="1"/>
    <col min="13" max="13" width="3.375" style="1" customWidth="1"/>
    <col min="14" max="14" width="3.75" style="1" customWidth="1"/>
    <col min="15" max="16" width="2.75" style="1" customWidth="1"/>
    <col min="17" max="17" width="3.75" style="1" customWidth="1"/>
    <col min="18" max="22" width="2.75" style="1" customWidth="1"/>
    <col min="23" max="25" width="3.875" style="1" customWidth="1"/>
    <col min="26" max="16384" width="9" style="1"/>
  </cols>
  <sheetData>
    <row r="1" spans="1:29" ht="25.5" customHeight="1">
      <c r="A1" s="1" t="s">
        <v>8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6" t="s">
        <v>16</v>
      </c>
    </row>
    <row r="2" spans="1:29" ht="22.5" customHeight="1">
      <c r="A2" s="41"/>
      <c r="B2" s="38" t="s">
        <v>13</v>
      </c>
      <c r="C2" s="39"/>
      <c r="D2" s="40"/>
      <c r="E2" s="39" t="s">
        <v>14</v>
      </c>
      <c r="F2" s="39"/>
      <c r="G2" s="40"/>
      <c r="H2" s="38" t="s">
        <v>0</v>
      </c>
      <c r="I2" s="39"/>
      <c r="J2" s="40"/>
      <c r="K2" s="38" t="s">
        <v>1</v>
      </c>
      <c r="L2" s="39"/>
      <c r="M2" s="40"/>
      <c r="N2" s="38" t="s">
        <v>2</v>
      </c>
      <c r="O2" s="39"/>
      <c r="P2" s="40"/>
      <c r="Q2" s="38" t="s">
        <v>3</v>
      </c>
      <c r="R2" s="39"/>
      <c r="S2" s="40"/>
      <c r="T2" s="38" t="s">
        <v>4</v>
      </c>
      <c r="U2" s="39"/>
      <c r="V2" s="39"/>
      <c r="W2" s="38" t="s">
        <v>5</v>
      </c>
      <c r="X2" s="39"/>
      <c r="Y2" s="40"/>
    </row>
    <row r="3" spans="1:29" ht="22.5" customHeight="1">
      <c r="A3" s="42"/>
      <c r="B3" s="7" t="s">
        <v>5</v>
      </c>
      <c r="C3" s="8" t="s">
        <v>6</v>
      </c>
      <c r="D3" s="9" t="s">
        <v>7</v>
      </c>
      <c r="E3" s="7" t="s">
        <v>5</v>
      </c>
      <c r="F3" s="8" t="s">
        <v>6</v>
      </c>
      <c r="G3" s="9" t="s">
        <v>7</v>
      </c>
      <c r="H3" s="7" t="s">
        <v>5</v>
      </c>
      <c r="I3" s="8" t="s">
        <v>6</v>
      </c>
      <c r="J3" s="9" t="s">
        <v>7</v>
      </c>
      <c r="K3" s="7" t="s">
        <v>5</v>
      </c>
      <c r="L3" s="8" t="s">
        <v>6</v>
      </c>
      <c r="M3" s="9" t="s">
        <v>7</v>
      </c>
      <c r="N3" s="7" t="s">
        <v>5</v>
      </c>
      <c r="O3" s="8" t="s">
        <v>6</v>
      </c>
      <c r="P3" s="9" t="s">
        <v>7</v>
      </c>
      <c r="Q3" s="7" t="s">
        <v>5</v>
      </c>
      <c r="R3" s="8" t="s">
        <v>6</v>
      </c>
      <c r="S3" s="9" t="s">
        <v>7</v>
      </c>
      <c r="T3" s="7" t="s">
        <v>5</v>
      </c>
      <c r="U3" s="10" t="s">
        <v>6</v>
      </c>
      <c r="V3" s="9" t="s">
        <v>7</v>
      </c>
      <c r="W3" s="7" t="s">
        <v>5</v>
      </c>
      <c r="X3" s="8" t="s">
        <v>6</v>
      </c>
      <c r="Y3" s="9" t="s">
        <v>7</v>
      </c>
    </row>
    <row r="4" spans="1:29" ht="24" customHeight="1">
      <c r="A4" s="19" t="s">
        <v>9</v>
      </c>
      <c r="B4" s="21">
        <f>SUM(B5:B6)</f>
        <v>571</v>
      </c>
      <c r="C4" s="22">
        <f>SUM(C5:C6)</f>
        <v>177</v>
      </c>
      <c r="D4" s="23">
        <f>SUM(D5:D6)</f>
        <v>394</v>
      </c>
      <c r="E4" s="21">
        <f t="shared" ref="E4:V4" si="0">SUM(E5:E6)</f>
        <v>1782</v>
      </c>
      <c r="F4" s="22">
        <f>SUM(F5:F6)</f>
        <v>442</v>
      </c>
      <c r="G4" s="23">
        <f>SUM(G5:G6)</f>
        <v>1340</v>
      </c>
      <c r="H4" s="21">
        <f t="shared" si="0"/>
        <v>1630</v>
      </c>
      <c r="I4" s="22">
        <f t="shared" si="0"/>
        <v>495</v>
      </c>
      <c r="J4" s="23">
        <f t="shared" si="0"/>
        <v>1135</v>
      </c>
      <c r="K4" s="21">
        <f t="shared" si="0"/>
        <v>1557</v>
      </c>
      <c r="L4" s="22">
        <f t="shared" si="0"/>
        <v>494</v>
      </c>
      <c r="M4" s="23">
        <f t="shared" si="0"/>
        <v>1063</v>
      </c>
      <c r="N4" s="21">
        <f t="shared" si="0"/>
        <v>1110</v>
      </c>
      <c r="O4" s="22">
        <f t="shared" si="0"/>
        <v>365</v>
      </c>
      <c r="P4" s="23">
        <f t="shared" si="0"/>
        <v>745</v>
      </c>
      <c r="Q4" s="21">
        <f t="shared" si="0"/>
        <v>1183</v>
      </c>
      <c r="R4" s="22">
        <f t="shared" si="0"/>
        <v>295</v>
      </c>
      <c r="S4" s="23">
        <f t="shared" si="0"/>
        <v>888</v>
      </c>
      <c r="T4" s="21">
        <f t="shared" si="0"/>
        <v>593</v>
      </c>
      <c r="U4" s="22">
        <f t="shared" si="0"/>
        <v>142</v>
      </c>
      <c r="V4" s="23">
        <f t="shared" si="0"/>
        <v>451</v>
      </c>
      <c r="W4" s="21">
        <f>SUM(W5:W6)</f>
        <v>8426</v>
      </c>
      <c r="X4" s="22">
        <f>SUM(X5:X6)</f>
        <v>2410</v>
      </c>
      <c r="Y4" s="24">
        <f>SUM(Y5:Y6)</f>
        <v>6016</v>
      </c>
    </row>
    <row r="5" spans="1:29" ht="24" customHeight="1">
      <c r="A5" s="20" t="s">
        <v>10</v>
      </c>
      <c r="B5" s="25">
        <f>SUM(C5:D5)</f>
        <v>66</v>
      </c>
      <c r="C5" s="26">
        <v>31</v>
      </c>
      <c r="D5" s="27">
        <v>35</v>
      </c>
      <c r="E5" s="25">
        <f>SUM(F5:G5)</f>
        <v>183</v>
      </c>
      <c r="F5" s="26">
        <v>80</v>
      </c>
      <c r="G5" s="27">
        <v>103</v>
      </c>
      <c r="H5" s="25">
        <f>SUM(I5:J5)</f>
        <v>116</v>
      </c>
      <c r="I5" s="26">
        <v>57</v>
      </c>
      <c r="J5" s="27">
        <v>59</v>
      </c>
      <c r="K5" s="25">
        <f>SUM(L5:M5)</f>
        <v>150</v>
      </c>
      <c r="L5" s="26">
        <v>93</v>
      </c>
      <c r="M5" s="27">
        <v>57</v>
      </c>
      <c r="N5" s="25">
        <f>SUM(O5:P5)</f>
        <v>100</v>
      </c>
      <c r="O5" s="26">
        <v>60</v>
      </c>
      <c r="P5" s="27">
        <v>40</v>
      </c>
      <c r="Q5" s="25">
        <f>SUM(R5:S5)</f>
        <v>93</v>
      </c>
      <c r="R5" s="26">
        <v>53</v>
      </c>
      <c r="S5" s="27">
        <v>40</v>
      </c>
      <c r="T5" s="25">
        <f>SUM(U5:V5)</f>
        <v>55</v>
      </c>
      <c r="U5" s="26">
        <v>28</v>
      </c>
      <c r="V5" s="27">
        <v>27</v>
      </c>
      <c r="W5" s="25">
        <f>SUM(X5:Y5)</f>
        <v>763</v>
      </c>
      <c r="X5" s="26">
        <f t="shared" ref="X5:Y7" si="1">SUM(C5,F5,I5,L5,O5,R5,U5)</f>
        <v>402</v>
      </c>
      <c r="Y5" s="27">
        <f t="shared" si="1"/>
        <v>361</v>
      </c>
    </row>
    <row r="6" spans="1:29" ht="24" customHeight="1">
      <c r="A6" s="20" t="s">
        <v>11</v>
      </c>
      <c r="B6" s="25">
        <f>SUM(C6:D6)</f>
        <v>505</v>
      </c>
      <c r="C6" s="26">
        <v>146</v>
      </c>
      <c r="D6" s="27">
        <v>359</v>
      </c>
      <c r="E6" s="25">
        <f>SUM(F6:G6)</f>
        <v>1599</v>
      </c>
      <c r="F6" s="26">
        <v>362</v>
      </c>
      <c r="G6" s="27">
        <v>1237</v>
      </c>
      <c r="H6" s="25">
        <f>SUM(I6:J6)</f>
        <v>1514</v>
      </c>
      <c r="I6" s="26">
        <v>438</v>
      </c>
      <c r="J6" s="27">
        <v>1076</v>
      </c>
      <c r="K6" s="25">
        <f>SUM(L6:M6)</f>
        <v>1407</v>
      </c>
      <c r="L6" s="26">
        <v>401</v>
      </c>
      <c r="M6" s="27">
        <v>1006</v>
      </c>
      <c r="N6" s="25">
        <f>SUM(O6:P6)</f>
        <v>1010</v>
      </c>
      <c r="O6" s="26">
        <v>305</v>
      </c>
      <c r="P6" s="27">
        <v>705</v>
      </c>
      <c r="Q6" s="25">
        <f>SUM(R6:S6)</f>
        <v>1090</v>
      </c>
      <c r="R6" s="26">
        <v>242</v>
      </c>
      <c r="S6" s="27">
        <v>848</v>
      </c>
      <c r="T6" s="25">
        <f>SUM(U6:V6)</f>
        <v>538</v>
      </c>
      <c r="U6" s="28">
        <v>114</v>
      </c>
      <c r="V6" s="27">
        <v>424</v>
      </c>
      <c r="W6" s="25">
        <f>SUM(X6:Y6)</f>
        <v>7663</v>
      </c>
      <c r="X6" s="26">
        <f t="shared" si="1"/>
        <v>2008</v>
      </c>
      <c r="Y6" s="27">
        <f t="shared" si="1"/>
        <v>5655</v>
      </c>
    </row>
    <row r="7" spans="1:29" ht="24" customHeight="1" thickBot="1">
      <c r="A7" s="19" t="s">
        <v>12</v>
      </c>
      <c r="B7" s="29">
        <v>9</v>
      </c>
      <c r="C7" s="30">
        <v>4</v>
      </c>
      <c r="D7" s="31">
        <v>5</v>
      </c>
      <c r="E7" s="29">
        <v>17</v>
      </c>
      <c r="F7" s="30">
        <v>9</v>
      </c>
      <c r="G7" s="32">
        <v>8</v>
      </c>
      <c r="H7" s="29">
        <v>9</v>
      </c>
      <c r="I7" s="30">
        <v>5</v>
      </c>
      <c r="J7" s="32">
        <v>4</v>
      </c>
      <c r="K7" s="29">
        <v>18</v>
      </c>
      <c r="L7" s="30">
        <v>6</v>
      </c>
      <c r="M7" s="32">
        <v>12</v>
      </c>
      <c r="N7" s="29">
        <v>8</v>
      </c>
      <c r="O7" s="30">
        <v>5</v>
      </c>
      <c r="P7" s="32">
        <v>3</v>
      </c>
      <c r="Q7" s="29">
        <v>14</v>
      </c>
      <c r="R7" s="30">
        <v>10</v>
      </c>
      <c r="S7" s="32">
        <v>4</v>
      </c>
      <c r="T7" s="29">
        <v>12</v>
      </c>
      <c r="U7" s="30">
        <v>8</v>
      </c>
      <c r="V7" s="32">
        <v>4</v>
      </c>
      <c r="W7" s="29">
        <f>SUM(X7:Y7)</f>
        <v>87</v>
      </c>
      <c r="X7" s="33">
        <f t="shared" si="1"/>
        <v>47</v>
      </c>
      <c r="Y7" s="32">
        <f t="shared" si="1"/>
        <v>40</v>
      </c>
    </row>
    <row r="8" spans="1:29" ht="24" customHeight="1" thickTop="1">
      <c r="A8" s="11" t="s">
        <v>5</v>
      </c>
      <c r="B8" s="34">
        <f>SUM(B4,B7)</f>
        <v>580</v>
      </c>
      <c r="C8" s="35">
        <f>SUM(C4,C7)</f>
        <v>181</v>
      </c>
      <c r="D8" s="36">
        <f>SUM(D4,D7)</f>
        <v>399</v>
      </c>
      <c r="E8" s="34">
        <f t="shared" ref="E8:Y8" si="2">SUM(E4,E7)</f>
        <v>1799</v>
      </c>
      <c r="F8" s="35">
        <f t="shared" si="2"/>
        <v>451</v>
      </c>
      <c r="G8" s="36">
        <f t="shared" si="2"/>
        <v>1348</v>
      </c>
      <c r="H8" s="34">
        <f t="shared" si="2"/>
        <v>1639</v>
      </c>
      <c r="I8" s="35">
        <f t="shared" si="2"/>
        <v>500</v>
      </c>
      <c r="J8" s="36">
        <f t="shared" si="2"/>
        <v>1139</v>
      </c>
      <c r="K8" s="34">
        <f t="shared" si="2"/>
        <v>1575</v>
      </c>
      <c r="L8" s="35">
        <f t="shared" si="2"/>
        <v>500</v>
      </c>
      <c r="M8" s="36">
        <f t="shared" si="2"/>
        <v>1075</v>
      </c>
      <c r="N8" s="34">
        <f t="shared" si="2"/>
        <v>1118</v>
      </c>
      <c r="O8" s="35">
        <f t="shared" si="2"/>
        <v>370</v>
      </c>
      <c r="P8" s="36">
        <f t="shared" si="2"/>
        <v>748</v>
      </c>
      <c r="Q8" s="34">
        <f t="shared" si="2"/>
        <v>1197</v>
      </c>
      <c r="R8" s="35">
        <f t="shared" si="2"/>
        <v>305</v>
      </c>
      <c r="S8" s="36">
        <f t="shared" si="2"/>
        <v>892</v>
      </c>
      <c r="T8" s="34">
        <f t="shared" si="2"/>
        <v>605</v>
      </c>
      <c r="U8" s="35">
        <f t="shared" si="2"/>
        <v>150</v>
      </c>
      <c r="V8" s="36">
        <f t="shared" si="2"/>
        <v>455</v>
      </c>
      <c r="W8" s="34">
        <f t="shared" si="2"/>
        <v>8513</v>
      </c>
      <c r="X8" s="35">
        <f t="shared" si="2"/>
        <v>2457</v>
      </c>
      <c r="Y8" s="37">
        <f t="shared" si="2"/>
        <v>6056</v>
      </c>
    </row>
    <row r="9" spans="1:29" ht="13.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Y9" s="18" t="s">
        <v>15</v>
      </c>
      <c r="Z9" s="12"/>
      <c r="AA9" s="12"/>
    </row>
    <row r="11" spans="1:29" ht="15">
      <c r="AA11" s="17"/>
    </row>
    <row r="12" spans="1:29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9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9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AB14" s="16"/>
      <c r="AC14" s="16"/>
    </row>
    <row r="22" spans="28:29">
      <c r="AB22" s="16"/>
      <c r="AC22" s="16"/>
    </row>
  </sheetData>
  <mergeCells count="9">
    <mergeCell ref="Q2:S2"/>
    <mergeCell ref="T2:V2"/>
    <mergeCell ref="W2:Y2"/>
    <mergeCell ref="A2:A3"/>
    <mergeCell ref="B2:D2"/>
    <mergeCell ref="E2:G2"/>
    <mergeCell ref="H2:J2"/>
    <mergeCell ref="K2:M2"/>
    <mergeCell ref="N2:P2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  <headerFooter>
    <oddFooter>&amp;F</oddFooter>
  </headerFooter>
  <colBreaks count="1" manualBreakCount="1">
    <brk id="25" max="1048575" man="1"/>
  </colBreaks>
  <ignoredErrors>
    <ignoredError sqref="C4:V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2025-01-10T07:26:52Z</cp:lastPrinted>
  <dcterms:created xsi:type="dcterms:W3CDTF">2019-03-20T07:43:06Z</dcterms:created>
  <dcterms:modified xsi:type="dcterms:W3CDTF">2026-03-23T04:22:54Z</dcterms:modified>
</cp:coreProperties>
</file>