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00762\Desktop\"/>
    </mc:Choice>
  </mc:AlternateContent>
  <bookViews>
    <workbookView xWindow="0" yWindow="0" windowWidth="23010" windowHeight="7335" tabRatio="286"/>
  </bookViews>
  <sheets>
    <sheet name="普特切替届" sheetId="2" r:id="rId1"/>
    <sheet name="納期表" sheetId="3" state="hidden" r:id="rId2"/>
  </sheets>
  <definedNames>
    <definedName name="_xlnm.Print_Area" localSheetId="0">普特切替届!$A$1:$Q$26</definedName>
    <definedName name="特徴納期表">納期表!$A$4:$G$15</definedName>
    <definedName name="普徴納期表">納期表!$A$19:$G$22</definedName>
  </definedNames>
  <calcPr calcId="152511"/>
</workbook>
</file>

<file path=xl/calcChain.xml><?xml version="1.0" encoding="utf-8"?>
<calcChain xmlns="http://schemas.openxmlformats.org/spreadsheetml/2006/main">
  <c r="A27" i="3" l="1"/>
  <c r="A1" i="3"/>
  <c r="C15" i="3" s="1"/>
  <c r="D15" i="3" s="1"/>
  <c r="E15" i="3" s="1"/>
  <c r="C1" i="3"/>
  <c r="G15" i="3" l="1"/>
  <c r="F15" i="3"/>
  <c r="C9" i="3"/>
  <c r="D9" i="3" s="1"/>
  <c r="E9" i="3" s="1"/>
  <c r="C22" i="3"/>
  <c r="C12" i="3"/>
  <c r="D12" i="3" s="1"/>
  <c r="E12" i="3" s="1"/>
  <c r="C11" i="3"/>
  <c r="D11" i="3" s="1"/>
  <c r="E11" i="3" s="1"/>
  <c r="C21" i="3"/>
  <c r="D21" i="3" s="1"/>
  <c r="E21" i="3" s="1"/>
  <c r="C7" i="3"/>
  <c r="D7" i="3" s="1"/>
  <c r="E7" i="3" s="1"/>
  <c r="C4" i="3"/>
  <c r="D4" i="3" s="1"/>
  <c r="E4" i="3" s="1"/>
  <c r="C5" i="3"/>
  <c r="D5" i="3" s="1"/>
  <c r="E5" i="3" s="1"/>
  <c r="C13" i="3"/>
  <c r="D13" i="3" s="1"/>
  <c r="E13" i="3" s="1"/>
  <c r="C6" i="3"/>
  <c r="D6" i="3" s="1"/>
  <c r="E6" i="3" s="1"/>
  <c r="C19" i="3"/>
  <c r="D19" i="3" s="1"/>
  <c r="E19" i="3" s="1"/>
  <c r="C8" i="3"/>
  <c r="D8" i="3" s="1"/>
  <c r="E8" i="3" s="1"/>
  <c r="C14" i="3"/>
  <c r="D14" i="3" s="1"/>
  <c r="E14" i="3" s="1"/>
  <c r="C10" i="3"/>
  <c r="D10" i="3" s="1"/>
  <c r="E10" i="3" s="1"/>
  <c r="C20" i="3"/>
  <c r="D20" i="3" s="1"/>
  <c r="E20" i="3" s="1"/>
  <c r="S15" i="2" l="1"/>
  <c r="I24" i="3"/>
  <c r="G14" i="3"/>
  <c r="F14" i="3"/>
  <c r="F21" i="3"/>
  <c r="G21" i="3"/>
  <c r="F8" i="3"/>
  <c r="G8" i="3"/>
  <c r="G9" i="3"/>
  <c r="F9" i="3"/>
  <c r="F20" i="3"/>
  <c r="G20" i="3"/>
  <c r="G19" i="3"/>
  <c r="F19" i="3"/>
  <c r="F4" i="3"/>
  <c r="G4" i="3"/>
  <c r="F11" i="3"/>
  <c r="G11" i="3"/>
  <c r="G13" i="3"/>
  <c r="F13" i="3"/>
  <c r="D22" i="3"/>
  <c r="E22" i="3" s="1"/>
  <c r="I26" i="3"/>
  <c r="G5" i="3"/>
  <c r="F5" i="3"/>
  <c r="G10" i="3"/>
  <c r="F10" i="3"/>
  <c r="F6" i="3"/>
  <c r="G6" i="3"/>
  <c r="F7" i="3"/>
  <c r="G7" i="3"/>
  <c r="F12" i="3"/>
  <c r="G12" i="3"/>
  <c r="G22" i="3" l="1"/>
  <c r="F22" i="3"/>
</calcChain>
</file>

<file path=xl/comments1.xml><?xml version="1.0" encoding="utf-8"?>
<comments xmlns="http://schemas.openxmlformats.org/spreadsheetml/2006/main">
  <authors>
    <author>森山 仁志</author>
  </authors>
  <commentList>
    <comment ref="L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数値の入力後、自動的に頭ゼロ埋め
</t>
        </r>
        <r>
          <rPr>
            <sz val="9"/>
            <color indexed="10"/>
            <rFont val="ＭＳ Ｐゴシック"/>
            <family val="3"/>
            <charset val="128"/>
          </rPr>
          <t>全角均等割付</t>
        </r>
        <r>
          <rPr>
            <sz val="9"/>
            <color indexed="81"/>
            <rFont val="ＭＳ Ｐゴシック"/>
            <family val="3"/>
            <charset val="128"/>
          </rPr>
          <t>になります</t>
        </r>
      </text>
    </comment>
  </commentList>
</comments>
</file>

<file path=xl/sharedStrings.xml><?xml version="1.0" encoding="utf-8"?>
<sst xmlns="http://schemas.openxmlformats.org/spreadsheetml/2006/main" count="47" uniqueCount="46">
  <si>
    <t>所　属</t>
    <rPh sb="0" eb="1">
      <t>トコロ</t>
    </rPh>
    <rPh sb="2" eb="3">
      <t>ゾク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</si>
  <si>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</si>
  <si>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</si>
  <si>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(特別徴収義務者）</t>
    <rPh sb="1" eb="3">
      <t>トクベツ</t>
    </rPh>
    <rPh sb="3" eb="5">
      <t>チョウシュウ</t>
    </rPh>
    <rPh sb="5" eb="8">
      <t>ギムシャ</t>
    </rPh>
    <phoneticPr fontId="1"/>
  </si>
  <si>
    <t>所在地</t>
    <rPh sb="0" eb="3">
      <t>ショザイチ</t>
    </rPh>
    <phoneticPr fontId="1"/>
  </si>
  <si>
    <t>特別徴収義務者
指定番号</t>
    <rPh sb="0" eb="2">
      <t>トクベツ</t>
    </rPh>
    <rPh sb="2" eb="4">
      <t>チョウシュウ</t>
    </rPh>
    <rPh sb="4" eb="7">
      <t>ギムシャ</t>
    </rPh>
    <rPh sb="8" eb="10">
      <t>シテイ</t>
    </rPh>
    <rPh sb="10" eb="12">
      <t>バンゴウ</t>
    </rPh>
    <phoneticPr fontId="1"/>
  </si>
  <si>
    <t>( 　　　)　　　－</t>
    <phoneticPr fontId="1"/>
  </si>
  <si>
    <t>給与所得者</t>
    <rPh sb="0" eb="2">
      <t>キュウヨ</t>
    </rPh>
    <rPh sb="2" eb="4">
      <t>ショトク</t>
    </rPh>
    <rPh sb="4" eb="5">
      <t>シャ</t>
    </rPh>
    <phoneticPr fontId="1"/>
  </si>
  <si>
    <t>フリガナ</t>
    <phoneticPr fontId="1"/>
  </si>
  <si>
    <t>１月１日
現 在 の
住　　所</t>
    <rPh sb="1" eb="2">
      <t>ガツ</t>
    </rPh>
    <rPh sb="3" eb="4">
      <t>ニチ</t>
    </rPh>
    <rPh sb="5" eb="6">
      <t>ウツツ</t>
    </rPh>
    <rPh sb="7" eb="8">
      <t>ザイ</t>
    </rPh>
    <rPh sb="11" eb="12">
      <t>ジュウ</t>
    </rPh>
    <rPh sb="14" eb="15">
      <t>トコロ</t>
    </rPh>
    <phoneticPr fontId="1"/>
  </si>
  <si>
    <t>生年月日</t>
    <rPh sb="0" eb="2">
      <t>セイネン</t>
    </rPh>
    <rPh sb="2" eb="4">
      <t>ガッピ</t>
    </rPh>
    <phoneticPr fontId="1"/>
  </si>
  <si>
    <t>備　考</t>
    <rPh sb="0" eb="1">
      <t>ソナエ</t>
    </rPh>
    <rPh sb="2" eb="3">
      <t>コウ</t>
    </rPh>
    <phoneticPr fontId="1"/>
  </si>
  <si>
    <t>年　　　月　　　日生</t>
    <rPh sb="0" eb="1">
      <t>ネン</t>
    </rPh>
    <rPh sb="4" eb="5">
      <t>ツキ</t>
    </rPh>
    <rPh sb="8" eb="9">
      <t>ヒ</t>
    </rPh>
    <rPh sb="9" eb="10">
      <t>ウ</t>
    </rPh>
    <phoneticPr fontId="1"/>
  </si>
  <si>
    <t>　上記の者の普通徴収分について</t>
    <rPh sb="1" eb="3">
      <t>ジョウキ</t>
    </rPh>
    <rPh sb="4" eb="5">
      <t>モノ</t>
    </rPh>
    <rPh sb="6" eb="8">
      <t>フツウ</t>
    </rPh>
    <rPh sb="8" eb="10">
      <t>チョウシュウ</t>
    </rPh>
    <rPh sb="10" eb="11">
      <t>ブン</t>
    </rPh>
    <phoneticPr fontId="1"/>
  </si>
  <si>
    <t>この届出書
について応
答される方</t>
    <rPh sb="2" eb="5">
      <t>トドケデショ</t>
    </rPh>
    <rPh sb="11" eb="12">
      <t>オウ</t>
    </rPh>
    <rPh sb="14" eb="15">
      <t>コタエ</t>
    </rPh>
    <rPh sb="18" eb="19">
      <t>カタ</t>
    </rPh>
    <phoneticPr fontId="1"/>
  </si>
  <si>
    <t>名　称</t>
    <rPh sb="0" eb="1">
      <t>ナ</t>
    </rPh>
    <rPh sb="2" eb="3">
      <t>ショウ</t>
    </rPh>
    <phoneticPr fontId="1"/>
  </si>
  <si>
    <t>法人番号</t>
    <rPh sb="0" eb="2">
      <t>ホウジン</t>
    </rPh>
    <rPh sb="2" eb="4">
      <t>バンゴウ</t>
    </rPh>
    <phoneticPr fontId="1"/>
  </si>
  <si>
    <r>
      <t>　　</t>
    </r>
    <r>
      <rPr>
        <b/>
        <u/>
        <sz val="10"/>
        <rFont val="ＭＳ 明朝"/>
        <family val="1"/>
        <charset val="128"/>
      </rPr>
      <t>特別徴収に切替出来ません。</t>
    </r>
    <rPh sb="2" eb="4">
      <t>トクベツ</t>
    </rPh>
    <rPh sb="4" eb="6">
      <t>チョウシュウ</t>
    </rPh>
    <rPh sb="7" eb="9">
      <t>キリカエ</t>
    </rPh>
    <rPh sb="9" eb="11">
      <t>デキ</t>
    </rPh>
    <phoneticPr fontId="1"/>
  </si>
  <si>
    <r>
      <t>　</t>
    </r>
    <r>
      <rPr>
        <b/>
        <sz val="10"/>
        <rFont val="ＭＳ 明朝"/>
        <family val="1"/>
        <charset val="128"/>
      </rPr>
      <t>※</t>
    </r>
    <r>
      <rPr>
        <b/>
        <u/>
        <sz val="10"/>
        <rFont val="ＭＳ 明朝"/>
        <family val="1"/>
        <charset val="128"/>
      </rPr>
      <t>普通徴収の納期限が過ぎている納期分は</t>
    </r>
    <rPh sb="2" eb="4">
      <t>フツウ</t>
    </rPh>
    <rPh sb="4" eb="6">
      <t>チョウシュウ</t>
    </rPh>
    <rPh sb="7" eb="10">
      <t>ノウキゲン</t>
    </rPh>
    <rPh sb="11" eb="12">
      <t>ス</t>
    </rPh>
    <rPh sb="16" eb="18">
      <t>ノウキ</t>
    </rPh>
    <rPh sb="18" eb="19">
      <t>ブン</t>
    </rPh>
    <phoneticPr fontId="1"/>
  </si>
  <si>
    <t>氏名</t>
    <rPh sb="0" eb="1">
      <t>シ</t>
    </rPh>
    <rPh sb="1" eb="2">
      <t>メイ</t>
    </rPh>
    <phoneticPr fontId="1"/>
  </si>
  <si>
    <t>現住所</t>
    <rPh sb="0" eb="1">
      <t>ウツツ</t>
    </rPh>
    <rPh sb="1" eb="2">
      <t>ジュウ</t>
    </rPh>
    <rPh sb="2" eb="3">
      <t>ショ</t>
    </rPh>
    <phoneticPr fontId="1"/>
  </si>
  <si>
    <t>第</t>
    <rPh sb="0" eb="1">
      <t>ダイ</t>
    </rPh>
    <phoneticPr fontId="1"/>
  </si>
  <si>
    <t>期以降を</t>
    <rPh sb="0" eb="1">
      <t>キ</t>
    </rPh>
    <rPh sb="1" eb="3">
      <t>イコウ</t>
    </rPh>
    <phoneticPr fontId="1"/>
  </si>
  <si>
    <t>　　　　　　　</t>
    <phoneticPr fontId="1"/>
  </si>
  <si>
    <t>から特別徴収します。</t>
  </si>
  <si>
    <t>令和　　年　　月　　日
　　　　　　　　　提出</t>
    <rPh sb="0" eb="2">
      <t>レイワ</t>
    </rPh>
    <rPh sb="4" eb="5">
      <t>ネン</t>
    </rPh>
    <rPh sb="7" eb="8">
      <t>ツキ</t>
    </rPh>
    <rPh sb="10" eb="11">
      <t>ヒ</t>
    </rPh>
    <rPh sb="31" eb="33">
      <t>テイシュツ</t>
    </rPh>
    <phoneticPr fontId="1"/>
  </si>
  <si>
    <r>
      <rPr>
        <sz val="10"/>
        <rFont val="ＭＳ Ｐ明朝"/>
        <family val="1"/>
        <charset val="128"/>
      </rPr>
      <t>(宛先)</t>
    </r>
    <r>
      <rPr>
        <sz val="14"/>
        <rFont val="ＭＳ Ｐ明朝"/>
        <family val="1"/>
        <charset val="128"/>
      </rPr>
      <t xml:space="preserve">
　飯塚市長</t>
    </r>
    <rPh sb="1" eb="3">
      <t>アテサキ</t>
    </rPh>
    <rPh sb="6" eb="8">
      <t>イイヅカ</t>
    </rPh>
    <rPh sb="8" eb="10">
      <t>シチョウ</t>
    </rPh>
    <phoneticPr fontId="1"/>
  </si>
  <si>
    <t>　</t>
    <phoneticPr fontId="1"/>
  </si>
  <si>
    <t>１．　　　月　　　日入社のため</t>
  </si>
  <si>
    <t>　</t>
    <phoneticPr fontId="1"/>
  </si>
  <si>
    <t>２．正社員になったため</t>
  </si>
  <si>
    <t>　</t>
    <phoneticPr fontId="1"/>
  </si>
  <si>
    <t>３．その他</t>
    <phoneticPr fontId="1"/>
  </si>
  <si>
    <t>(　　　　　　　　　　　　　)</t>
    <phoneticPr fontId="1"/>
  </si>
  <si>
    <t>　申請理由（番号の前の○にチェックしてください）</t>
    <rPh sb="1" eb="3">
      <t>シンセイ</t>
    </rPh>
    <rPh sb="3" eb="5">
      <t>リユウ</t>
    </rPh>
    <rPh sb="6" eb="8">
      <t>バンゴウ</t>
    </rPh>
    <rPh sb="9" eb="10">
      <t>マエ</t>
    </rPh>
    <phoneticPr fontId="1"/>
  </si>
  <si>
    <t>○をクリックすると⦿に表示が変わります。</t>
    <phoneticPr fontId="1"/>
  </si>
  <si>
    <t>普特切替届</t>
    <phoneticPr fontId="1"/>
  </si>
  <si>
    <t>個人番号の記載は不要です。</t>
    <rPh sb="0" eb="2">
      <t>コジン</t>
    </rPh>
    <rPh sb="2" eb="4">
      <t>バンゴウ</t>
    </rPh>
    <rPh sb="5" eb="7">
      <t>キサイ</t>
    </rPh>
    <rPh sb="8" eb="10">
      <t>フヨウ</t>
    </rPh>
    <phoneticPr fontId="1"/>
  </si>
  <si>
    <t>フリガナ</t>
    <phoneticPr fontId="1"/>
  </si>
  <si>
    <t>給　与　支　払　者</t>
    <rPh sb="0" eb="1">
      <t>キュウ</t>
    </rPh>
    <rPh sb="2" eb="3">
      <t>アタエ</t>
    </rPh>
    <rPh sb="4" eb="5">
      <t>ササ</t>
    </rPh>
    <rPh sb="6" eb="7">
      <t>バライ</t>
    </rPh>
    <rPh sb="8" eb="9">
      <t>シャ</t>
    </rPh>
    <phoneticPr fontId="1"/>
  </si>
  <si>
    <t>年度　市民税・県民税　普通徴収から特別徴収への切替届出書</t>
  </si>
  <si>
    <t>令和</t>
    <phoneticPr fontId="1"/>
  </si>
  <si>
    <t xml:space="preserve">〒
</t>
    <phoneticPr fontId="1"/>
  </si>
  <si>
    <t>月分 (</t>
    <rPh sb="0" eb="1">
      <t>ツキ</t>
    </rPh>
    <rPh sb="1" eb="2">
      <t>ブン</t>
    </rPh>
    <phoneticPr fontId="1"/>
  </si>
  <si>
    <t>月</t>
    <rPh sb="0" eb="1">
      <t>ガツ</t>
    </rPh>
    <phoneticPr fontId="1"/>
  </si>
  <si>
    <t>日納期限分）</t>
    <rPh sb="0" eb="1">
      <t>ニチ</t>
    </rPh>
    <rPh sb="1" eb="4">
      <t>ノウキゲン</t>
    </rPh>
    <rPh sb="4" eb="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</si>
</sst>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DBNum3]0"/>
    <numFmt numFmtId="177" formatCode="[DBNum3]0000000000000"/>
    <numFmt numFmtId="178" formatCode="#&quot;月&quot;"/>
    <numFmt numFmtId="179" formatCode="gee\.mm\.dd"/>
    <numFmt numFmtId="180" formatCode="#&quot;期&quot;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theme="9" tint="-0.249977111117893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0070C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 applyAlignment="0"/>
  </cellStyleXfs>
  <cellXfs count="175">
    <xf numFmtId="0" fontId="0" fillId="0" borderId="0" xfId="0"/>
    <xf numFmtId="49" fontId="4" fillId="0" borderId="0" xfId="0" applyNumberFormat="1" applyFont="1" applyBorder="1" applyAlignment="1" applyProtection="1">
      <alignment horizontal="distributed" vertical="center"/>
    </xf>
    <xf numFmtId="49" fontId="2" fillId="0" borderId="0" xfId="0" applyNumberFormat="1" applyFont="1" applyAlignment="1" applyProtection="1">
      <alignment horizontal="distributed" vertical="center"/>
    </xf>
    <xf numFmtId="49" fontId="4" fillId="0" borderId="0" xfId="0" applyNumberFormat="1" applyFont="1" applyAlignment="1" applyProtection="1">
      <alignment horizontal="distributed" vertical="center"/>
    </xf>
    <xf numFmtId="49" fontId="5" fillId="0" borderId="0" xfId="0" applyNumberFormat="1" applyFont="1" applyAlignment="1" applyProtection="1">
      <alignment vertical="center"/>
    </xf>
    <xf numFmtId="49" fontId="6" fillId="0" borderId="0" xfId="0" applyNumberFormat="1" applyFont="1" applyBorder="1" applyAlignment="1" applyProtection="1">
      <alignment horizontal="distributed" vertical="center"/>
    </xf>
    <xf numFmtId="49" fontId="7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Alignment="1" applyProtection="1">
      <alignment vertical="center"/>
    </xf>
    <xf numFmtId="49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 textRotation="255"/>
    </xf>
    <xf numFmtId="0" fontId="6" fillId="0" borderId="0" xfId="0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horizontal="right" vertical="center"/>
    </xf>
    <xf numFmtId="49" fontId="0" fillId="0" borderId="0" xfId="0" applyNumberFormat="1" applyAlignment="1" applyProtection="1">
      <alignment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vertical="center"/>
    </xf>
    <xf numFmtId="49" fontId="6" fillId="0" borderId="3" xfId="0" applyNumberFormat="1" applyFont="1" applyBorder="1" applyAlignment="1" applyProtection="1">
      <alignment vertical="center"/>
    </xf>
    <xf numFmtId="49" fontId="6" fillId="0" borderId="4" xfId="0" applyNumberFormat="1" applyFont="1" applyBorder="1" applyAlignment="1" applyProtection="1">
      <alignment vertical="center"/>
    </xf>
    <xf numFmtId="176" fontId="6" fillId="0" borderId="0" xfId="0" applyNumberFormat="1" applyFont="1" applyAlignment="1" applyProtection="1">
      <alignment vertical="center"/>
    </xf>
    <xf numFmtId="0" fontId="6" fillId="0" borderId="0" xfId="0" applyNumberFormat="1" applyFont="1" applyBorder="1" applyAlignment="1" applyProtection="1">
      <alignment horizontal="right" vertical="center"/>
    </xf>
    <xf numFmtId="0" fontId="6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 applyProtection="1">
      <alignment horizontal="center" vertical="center" textRotation="255"/>
    </xf>
    <xf numFmtId="49" fontId="6" fillId="0" borderId="5" xfId="0" applyNumberFormat="1" applyFont="1" applyBorder="1" applyAlignment="1" applyProtection="1">
      <alignment vertical="center"/>
    </xf>
    <xf numFmtId="176" fontId="6" fillId="0" borderId="7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vertical="center"/>
      <protection locked="0"/>
    </xf>
    <xf numFmtId="57" fontId="0" fillId="0" borderId="0" xfId="0" applyNumberFormat="1"/>
    <xf numFmtId="178" fontId="0" fillId="0" borderId="0" xfId="0" applyNumberFormat="1"/>
    <xf numFmtId="0" fontId="0" fillId="0" borderId="0" xfId="0" applyNumberFormat="1"/>
    <xf numFmtId="179" fontId="0" fillId="0" borderId="0" xfId="0" applyNumberFormat="1"/>
    <xf numFmtId="180" fontId="0" fillId="0" borderId="0" xfId="0" applyNumberFormat="1"/>
    <xf numFmtId="0" fontId="15" fillId="0" borderId="0" xfId="0" applyNumberFormat="1" applyFont="1" applyAlignment="1" applyProtection="1">
      <alignment vertical="center"/>
    </xf>
    <xf numFmtId="49" fontId="6" fillId="0" borderId="9" xfId="0" applyNumberFormat="1" applyFont="1" applyBorder="1" applyAlignment="1" applyProtection="1">
      <protection locked="0"/>
    </xf>
    <xf numFmtId="49" fontId="6" fillId="0" borderId="10" xfId="0" applyNumberFormat="1" applyFont="1" applyBorder="1" applyAlignment="1" applyProtection="1">
      <alignment vertical="center"/>
      <protection locked="0"/>
    </xf>
    <xf numFmtId="49" fontId="6" fillId="0" borderId="10" xfId="0" applyNumberFormat="1" applyFont="1" applyBorder="1" applyAlignment="1" applyProtection="1">
      <alignment vertical="top"/>
      <protection locked="0"/>
    </xf>
    <xf numFmtId="49" fontId="16" fillId="0" borderId="0" xfId="0" applyNumberFormat="1" applyFont="1" applyBorder="1" applyAlignment="1" applyProtection="1">
      <alignment vertical="center"/>
    </xf>
    <xf numFmtId="49" fontId="6" fillId="0" borderId="46" xfId="0" applyNumberFormat="1" applyFont="1" applyBorder="1" applyAlignment="1" applyProtection="1">
      <alignment horizontal="center" vertical="center" wrapText="1"/>
    </xf>
    <xf numFmtId="0" fontId="6" fillId="0" borderId="7" xfId="0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 applyProtection="1">
      <alignment horizontal="left" vertical="center"/>
    </xf>
    <xf numFmtId="49" fontId="6" fillId="0" borderId="43" xfId="0" applyNumberFormat="1" applyFont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49" fontId="8" fillId="0" borderId="0" xfId="0" applyNumberFormat="1" applyFont="1" applyBorder="1" applyAlignment="1" applyProtection="1">
      <alignment horizontal="left" vertical="center" indent="1"/>
      <protection locked="0"/>
    </xf>
    <xf numFmtId="49" fontId="8" fillId="0" borderId="28" xfId="0" applyNumberFormat="1" applyFont="1" applyBorder="1" applyAlignment="1" applyProtection="1">
      <alignment horizontal="left" vertical="center" indent="1"/>
      <protection locked="0"/>
    </xf>
    <xf numFmtId="49" fontId="6" fillId="0" borderId="22" xfId="0" applyNumberFormat="1" applyFont="1" applyBorder="1" applyAlignment="1" applyProtection="1">
      <alignment horizontal="center" vertical="center"/>
    </xf>
    <xf numFmtId="49" fontId="6" fillId="0" borderId="4" xfId="0" applyNumberFormat="1" applyFont="1" applyBorder="1" applyAlignment="1" applyProtection="1">
      <alignment horizontal="center" vertical="center"/>
    </xf>
    <xf numFmtId="49" fontId="6" fillId="0" borderId="10" xfId="0" applyNumberFormat="1" applyFont="1" applyBorder="1" applyAlignment="1" applyProtection="1">
      <alignment horizontal="left" vertical="top" wrapText="1"/>
      <protection locked="0"/>
    </xf>
    <xf numFmtId="49" fontId="6" fillId="0" borderId="0" xfId="0" applyNumberFormat="1" applyFont="1" applyBorder="1" applyAlignment="1" applyProtection="1">
      <alignment horizontal="left" vertical="top"/>
      <protection locked="0"/>
    </xf>
    <xf numFmtId="49" fontId="6" fillId="0" borderId="10" xfId="0" applyNumberFormat="1" applyFont="1" applyBorder="1" applyAlignment="1" applyProtection="1">
      <alignment horizontal="left" vertical="top"/>
      <protection locked="0"/>
    </xf>
    <xf numFmtId="49" fontId="6" fillId="0" borderId="30" xfId="0" applyNumberFormat="1" applyFont="1" applyBorder="1" applyAlignment="1" applyProtection="1">
      <alignment vertical="center"/>
    </xf>
    <xf numFmtId="49" fontId="6" fillId="0" borderId="24" xfId="0" applyNumberFormat="1" applyFont="1" applyBorder="1" applyAlignment="1" applyProtection="1">
      <alignment vertical="center"/>
    </xf>
    <xf numFmtId="49" fontId="6" fillId="0" borderId="22" xfId="0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horizontal="left" vertical="top" indent="1"/>
    </xf>
    <xf numFmtId="0" fontId="0" fillId="0" borderId="0" xfId="0" applyAlignment="1" applyProtection="1">
      <alignment horizontal="left" vertical="top" indent="1"/>
    </xf>
    <xf numFmtId="0" fontId="0" fillId="0" borderId="3" xfId="0" applyBorder="1" applyAlignment="1" applyProtection="1">
      <alignment horizontal="left" vertical="top" indent="1"/>
    </xf>
    <xf numFmtId="0" fontId="15" fillId="0" borderId="0" xfId="0" applyNumberFormat="1" applyFont="1" applyBorder="1" applyAlignment="1" applyProtection="1">
      <alignment vertical="center"/>
    </xf>
    <xf numFmtId="0" fontId="17" fillId="0" borderId="0" xfId="0" applyFont="1" applyAlignment="1">
      <alignment vertical="center"/>
    </xf>
    <xf numFmtId="49" fontId="6" fillId="0" borderId="17" xfId="0" applyNumberFormat="1" applyFont="1" applyBorder="1" applyAlignment="1" applyProtection="1">
      <alignment horizontal="left" vertical="center"/>
      <protection locked="0"/>
    </xf>
    <xf numFmtId="49" fontId="6" fillId="0" borderId="31" xfId="0" applyNumberFormat="1" applyFont="1" applyBorder="1" applyAlignment="1" applyProtection="1">
      <alignment horizontal="left" vertical="center"/>
      <protection locked="0"/>
    </xf>
    <xf numFmtId="49" fontId="6" fillId="0" borderId="18" xfId="0" applyNumberFormat="1" applyFont="1" applyBorder="1" applyAlignment="1" applyProtection="1">
      <alignment horizontal="left" vertical="center"/>
      <protection locked="0"/>
    </xf>
    <xf numFmtId="49" fontId="6" fillId="0" borderId="32" xfId="0" applyNumberFormat="1" applyFont="1" applyBorder="1" applyAlignment="1" applyProtection="1">
      <alignment horizontal="center" vertical="center" textRotation="255"/>
    </xf>
    <xf numFmtId="49" fontId="6" fillId="0" borderId="10" xfId="0" applyNumberFormat="1" applyFont="1" applyBorder="1" applyAlignment="1" applyProtection="1">
      <alignment horizontal="center" vertical="center" textRotation="255"/>
    </xf>
    <xf numFmtId="49" fontId="6" fillId="0" borderId="33" xfId="0" applyNumberFormat="1" applyFont="1" applyBorder="1" applyAlignment="1" applyProtection="1">
      <alignment horizontal="right" vertical="center"/>
      <protection locked="0"/>
    </xf>
    <xf numFmtId="49" fontId="6" fillId="0" borderId="34" xfId="0" applyNumberFormat="1" applyFont="1" applyBorder="1" applyAlignment="1" applyProtection="1">
      <alignment horizontal="right" vertical="center"/>
      <protection locked="0"/>
    </xf>
    <xf numFmtId="49" fontId="6" fillId="0" borderId="35" xfId="0" applyNumberFormat="1" applyFont="1" applyBorder="1" applyAlignment="1" applyProtection="1">
      <alignment vertical="center"/>
    </xf>
    <xf numFmtId="49" fontId="6" fillId="0" borderId="36" xfId="0" applyNumberFormat="1" applyFont="1" applyBorder="1" applyAlignment="1" applyProtection="1">
      <alignment vertical="center"/>
    </xf>
    <xf numFmtId="49" fontId="6" fillId="0" borderId="37" xfId="0" applyNumberFormat="1" applyFont="1" applyBorder="1" applyAlignment="1" applyProtection="1">
      <alignment vertical="center"/>
    </xf>
    <xf numFmtId="49" fontId="6" fillId="0" borderId="10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49" fontId="6" fillId="0" borderId="4" xfId="0" applyNumberFormat="1" applyFont="1" applyBorder="1" applyAlignment="1" applyProtection="1">
      <alignment horizontal="left" vertical="center"/>
      <protection locked="0"/>
    </xf>
    <xf numFmtId="49" fontId="6" fillId="0" borderId="21" xfId="0" applyNumberFormat="1" applyFont="1" applyBorder="1" applyAlignment="1" applyProtection="1">
      <alignment vertical="center"/>
      <protection locked="0"/>
    </xf>
    <xf numFmtId="49" fontId="6" fillId="0" borderId="38" xfId="0" applyNumberFormat="1" applyFont="1" applyBorder="1" applyAlignment="1" applyProtection="1">
      <alignment vertical="center"/>
      <protection locked="0"/>
    </xf>
    <xf numFmtId="49" fontId="6" fillId="0" borderId="1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left"/>
    </xf>
    <xf numFmtId="49" fontId="18" fillId="0" borderId="0" xfId="0" applyNumberFormat="1" applyFont="1" applyBorder="1" applyAlignment="1" applyProtection="1">
      <alignment horizontal="left" vertical="center" wrapText="1"/>
    </xf>
    <xf numFmtId="0" fontId="18" fillId="0" borderId="0" xfId="0" applyNumberFormat="1" applyFont="1" applyAlignment="1" applyProtection="1">
      <alignment horizontal="left" vertical="center"/>
    </xf>
    <xf numFmtId="49" fontId="8" fillId="0" borderId="39" xfId="0" applyNumberFormat="1" applyFont="1" applyBorder="1" applyAlignment="1" applyProtection="1">
      <alignment horizontal="center" vertical="center" textRotation="255"/>
    </xf>
    <xf numFmtId="49" fontId="8" fillId="0" borderId="43" xfId="0" applyNumberFormat="1" applyFont="1" applyBorder="1" applyAlignment="1" applyProtection="1">
      <alignment horizontal="center" vertical="center" textRotation="255"/>
    </xf>
    <xf numFmtId="49" fontId="8" fillId="0" borderId="40" xfId="0" applyNumberFormat="1" applyFont="1" applyBorder="1" applyAlignment="1" applyProtection="1">
      <alignment horizontal="center" vertical="center" textRotation="255"/>
    </xf>
    <xf numFmtId="49" fontId="6" fillId="0" borderId="24" xfId="0" applyNumberFormat="1" applyFont="1" applyBorder="1" applyAlignment="1" applyProtection="1">
      <alignment vertical="center"/>
      <protection locked="0"/>
    </xf>
    <xf numFmtId="49" fontId="6" fillId="0" borderId="25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vertical="center"/>
      <protection locked="0"/>
    </xf>
    <xf numFmtId="49" fontId="6" fillId="0" borderId="3" xfId="0" applyNumberFormat="1" applyFont="1" applyBorder="1" applyAlignment="1" applyProtection="1">
      <alignment vertical="center"/>
      <protection locked="0"/>
    </xf>
    <xf numFmtId="49" fontId="6" fillId="0" borderId="12" xfId="0" applyNumberFormat="1" applyFont="1" applyBorder="1" applyAlignment="1" applyProtection="1">
      <alignment vertical="center"/>
      <protection locked="0"/>
    </xf>
    <xf numFmtId="49" fontId="6" fillId="0" borderId="13" xfId="0" applyNumberFormat="1" applyFont="1" applyBorder="1" applyAlignment="1" applyProtection="1">
      <alignment vertical="center"/>
      <protection locked="0"/>
    </xf>
    <xf numFmtId="49" fontId="6" fillId="0" borderId="11" xfId="0" applyNumberFormat="1" applyFont="1" applyBorder="1" applyAlignment="1" applyProtection="1">
      <alignment vertical="center"/>
    </xf>
    <xf numFmtId="49" fontId="6" fillId="0" borderId="12" xfId="0" applyNumberFormat="1" applyFont="1" applyBorder="1" applyAlignment="1" applyProtection="1">
      <alignment vertical="center"/>
    </xf>
    <xf numFmtId="49" fontId="6" fillId="0" borderId="13" xfId="0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horizontal="left" vertical="center" wrapText="1"/>
    </xf>
    <xf numFmtId="49" fontId="6" fillId="0" borderId="0" xfId="0" applyNumberFormat="1" applyFont="1" applyBorder="1" applyAlignment="1" applyProtection="1">
      <alignment horizontal="left" vertical="center"/>
    </xf>
    <xf numFmtId="49" fontId="8" fillId="0" borderId="6" xfId="0" applyNumberFormat="1" applyFont="1" applyBorder="1" applyAlignment="1" applyProtection="1">
      <alignment horizontal="center" vertical="distributed" textRotation="255" indent="1"/>
    </xf>
    <xf numFmtId="0" fontId="0" fillId="0" borderId="14" xfId="0" applyBorder="1" applyAlignment="1">
      <alignment horizontal="center" vertical="distributed" textRotation="255" indent="1"/>
    </xf>
    <xf numFmtId="49" fontId="8" fillId="0" borderId="2" xfId="0" applyNumberFormat="1" applyFont="1" applyBorder="1" applyAlignment="1" applyProtection="1">
      <alignment horizontal="center" vertical="distributed" textRotation="255" indent="1"/>
    </xf>
    <xf numFmtId="0" fontId="0" fillId="0" borderId="4" xfId="0" applyBorder="1" applyAlignment="1">
      <alignment horizontal="center" vertical="distributed" textRotation="255" indent="1"/>
    </xf>
    <xf numFmtId="49" fontId="8" fillId="0" borderId="15" xfId="0" applyNumberFormat="1" applyFont="1" applyBorder="1" applyAlignment="1" applyProtection="1">
      <alignment horizontal="center" vertical="distributed" textRotation="255" indent="1"/>
    </xf>
    <xf numFmtId="0" fontId="0" fillId="0" borderId="16" xfId="0" applyBorder="1" applyAlignment="1">
      <alignment horizontal="center" vertical="distributed" textRotation="255" indent="1"/>
    </xf>
    <xf numFmtId="49" fontId="6" fillId="0" borderId="17" xfId="0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49" fontId="6" fillId="0" borderId="19" xfId="0" applyNumberFormat="1" applyFont="1" applyBorder="1" applyAlignment="1" applyProtection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49" fontId="6" fillId="0" borderId="2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6" fillId="0" borderId="9" xfId="0" applyNumberFormat="1" applyFont="1" applyBorder="1" applyAlignment="1" applyProtection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49" fontId="6" fillId="0" borderId="23" xfId="0" applyNumberFormat="1" applyFont="1" applyBorder="1" applyAlignment="1" applyProtection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49" fontId="6" fillId="0" borderId="24" xfId="0" applyNumberFormat="1" applyFont="1" applyBorder="1" applyAlignment="1" applyProtection="1">
      <alignment horizontal="left" indent="1"/>
      <protection locked="0"/>
    </xf>
    <xf numFmtId="0" fontId="0" fillId="0" borderId="24" xfId="0" applyBorder="1" applyAlignment="1" applyProtection="1">
      <alignment horizontal="left" indent="1"/>
      <protection locked="0"/>
    </xf>
    <xf numFmtId="0" fontId="0" fillId="0" borderId="25" xfId="0" applyBorder="1" applyAlignment="1" applyProtection="1">
      <alignment horizontal="left" indent="1"/>
      <protection locked="0"/>
    </xf>
    <xf numFmtId="49" fontId="6" fillId="0" borderId="0" xfId="0" applyNumberFormat="1" applyFont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49" fontId="6" fillId="0" borderId="2" xfId="0" applyNumberFormat="1" applyFont="1" applyBorder="1" applyAlignment="1" applyProtection="1"/>
    <xf numFmtId="49" fontId="6" fillId="0" borderId="0" xfId="0" applyNumberFormat="1" applyFont="1" applyBorder="1" applyAlignment="1" applyProtection="1"/>
    <xf numFmtId="49" fontId="6" fillId="0" borderId="3" xfId="0" applyNumberFormat="1" applyFont="1" applyBorder="1" applyAlignment="1" applyProtection="1"/>
    <xf numFmtId="49" fontId="6" fillId="0" borderId="2" xfId="0" applyNumberFormat="1" applyFont="1" applyBorder="1" applyAlignment="1" applyProtection="1">
      <alignment vertical="top"/>
    </xf>
    <xf numFmtId="49" fontId="6" fillId="0" borderId="0" xfId="0" applyNumberFormat="1" applyFont="1" applyBorder="1" applyAlignment="1" applyProtection="1">
      <alignment vertical="top"/>
    </xf>
    <xf numFmtId="49" fontId="6" fillId="0" borderId="3" xfId="0" applyNumberFormat="1" applyFont="1" applyBorder="1" applyAlignment="1" applyProtection="1">
      <alignment vertical="top"/>
    </xf>
    <xf numFmtId="49" fontId="6" fillId="0" borderId="9" xfId="0" applyNumberFormat="1" applyFont="1" applyBorder="1" applyAlignment="1" applyProtection="1">
      <alignment horizontal="left" vertical="center"/>
      <protection locked="0"/>
    </xf>
    <xf numFmtId="49" fontId="6" fillId="0" borderId="24" xfId="0" applyNumberFormat="1" applyFont="1" applyBorder="1" applyAlignment="1" applyProtection="1">
      <alignment horizontal="left" vertical="center"/>
      <protection locked="0"/>
    </xf>
    <xf numFmtId="49" fontId="6" fillId="0" borderId="22" xfId="0" applyNumberFormat="1" applyFont="1" applyBorder="1" applyAlignment="1" applyProtection="1">
      <alignment horizontal="left" vertical="center"/>
      <protection locked="0"/>
    </xf>
    <xf numFmtId="49" fontId="6" fillId="0" borderId="23" xfId="0" applyNumberFormat="1" applyFont="1" applyBorder="1" applyAlignment="1" applyProtection="1">
      <alignment horizontal="left" vertical="center"/>
      <protection locked="0"/>
    </xf>
    <xf numFmtId="49" fontId="6" fillId="0" borderId="28" xfId="0" applyNumberFormat="1" applyFont="1" applyBorder="1" applyAlignment="1" applyProtection="1">
      <alignment horizontal="left" vertical="center"/>
      <protection locked="0"/>
    </xf>
    <xf numFmtId="49" fontId="6" fillId="0" borderId="16" xfId="0" applyNumberFormat="1" applyFont="1" applyBorder="1" applyAlignment="1" applyProtection="1">
      <alignment horizontal="left" vertical="center"/>
      <protection locked="0"/>
    </xf>
    <xf numFmtId="49" fontId="7" fillId="0" borderId="23" xfId="0" applyNumberFormat="1" applyFont="1" applyBorder="1" applyAlignment="1" applyProtection="1">
      <alignment horizontal="left" vertical="top" indent="1"/>
      <protection locked="0"/>
    </xf>
    <xf numFmtId="49" fontId="7" fillId="0" borderId="28" xfId="0" applyNumberFormat="1" applyFont="1" applyBorder="1" applyAlignment="1" applyProtection="1">
      <alignment horizontal="left" vertical="top" indent="1"/>
      <protection locked="0"/>
    </xf>
    <xf numFmtId="49" fontId="7" fillId="0" borderId="29" xfId="0" applyNumberFormat="1" applyFont="1" applyBorder="1" applyAlignment="1" applyProtection="1">
      <alignment horizontal="left" vertical="top" indent="1"/>
      <protection locked="0"/>
    </xf>
    <xf numFmtId="0" fontId="9" fillId="0" borderId="0" xfId="0" applyNumberFormat="1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NumberFormat="1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9" fillId="0" borderId="2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49" fontId="6" fillId="0" borderId="14" xfId="0" applyNumberFormat="1" applyFont="1" applyBorder="1" applyAlignment="1" applyProtection="1">
      <alignment horizontal="center" vertical="center" textRotation="255" wrapText="1"/>
    </xf>
    <xf numFmtId="0" fontId="0" fillId="0" borderId="26" xfId="0" applyBorder="1" applyAlignment="1">
      <alignment vertical="center"/>
    </xf>
    <xf numFmtId="49" fontId="6" fillId="0" borderId="32" xfId="0" applyNumberFormat="1" applyFont="1" applyBorder="1" applyAlignment="1" applyProtection="1">
      <alignment horizontal="center" vertical="center" textRotation="255" wrapText="1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6" fillId="0" borderId="32" xfId="0" applyNumberFormat="1" applyFont="1" applyBorder="1" applyAlignment="1" applyProtection="1">
      <alignment horizontal="distributed" vertical="center" wrapText="1"/>
    </xf>
    <xf numFmtId="0" fontId="0" fillId="0" borderId="23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6" xfId="0" applyBorder="1" applyAlignment="1">
      <alignment vertical="center"/>
    </xf>
    <xf numFmtId="49" fontId="8" fillId="0" borderId="44" xfId="0" applyNumberFormat="1" applyFont="1" applyBorder="1" applyAlignment="1" applyProtection="1">
      <alignment vertical="center"/>
      <protection locked="0"/>
    </xf>
    <xf numFmtId="0" fontId="0" fillId="0" borderId="45" xfId="0" applyBorder="1" applyAlignment="1" applyProtection="1">
      <alignment vertical="center"/>
      <protection locked="0"/>
    </xf>
    <xf numFmtId="49" fontId="8" fillId="0" borderId="47" xfId="0" applyNumberFormat="1" applyFont="1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49" fontId="5" fillId="0" borderId="2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4" xfId="0" applyNumberFormat="1" applyFont="1" applyBorder="1" applyAlignment="1" applyProtection="1">
      <alignment horizontal="center" wrapText="1"/>
      <protection locked="0"/>
    </xf>
    <xf numFmtId="49" fontId="5" fillId="0" borderId="11" xfId="0" applyNumberFormat="1" applyFont="1" applyBorder="1" applyAlignment="1" applyProtection="1">
      <alignment horizontal="center" wrapText="1"/>
      <protection locked="0"/>
    </xf>
    <xf numFmtId="49" fontId="5" fillId="0" borderId="12" xfId="0" applyNumberFormat="1" applyFont="1" applyBorder="1" applyAlignment="1" applyProtection="1">
      <alignment horizontal="center" wrapText="1"/>
      <protection locked="0"/>
    </xf>
    <xf numFmtId="49" fontId="5" fillId="0" borderId="26" xfId="0" applyNumberFormat="1" applyFont="1" applyBorder="1" applyAlignment="1" applyProtection="1">
      <alignment horizontal="center" wrapText="1"/>
      <protection locked="0"/>
    </xf>
    <xf numFmtId="49" fontId="6" fillId="0" borderId="9" xfId="0" applyNumberFormat="1" applyFont="1" applyBorder="1" applyAlignment="1" applyProtection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6" fillId="0" borderId="27" xfId="0" applyNumberFormat="1" applyFont="1" applyBorder="1" applyAlignment="1" applyProtection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49" fontId="6" fillId="0" borderId="39" xfId="0" applyNumberFormat="1" applyFont="1" applyBorder="1" applyAlignment="1" applyProtection="1">
      <alignment horizontal="center" vertical="center"/>
    </xf>
    <xf numFmtId="49" fontId="6" fillId="0" borderId="40" xfId="0" applyNumberFormat="1" applyFont="1" applyBorder="1" applyAlignment="1" applyProtection="1">
      <alignment horizontal="center" vertical="center"/>
    </xf>
    <xf numFmtId="49" fontId="6" fillId="0" borderId="25" xfId="0" applyNumberFormat="1" applyFont="1" applyBorder="1" applyAlignment="1" applyProtection="1">
      <alignment horizontal="left" vertical="center"/>
      <protection locked="0"/>
    </xf>
    <xf numFmtId="49" fontId="6" fillId="0" borderId="13" xfId="0" applyNumberFormat="1" applyFont="1" applyBorder="1" applyAlignment="1" applyProtection="1">
      <alignment horizontal="left" vertical="center"/>
      <protection locked="0"/>
    </xf>
    <xf numFmtId="49" fontId="6" fillId="0" borderId="42" xfId="0" applyNumberFormat="1" applyFont="1" applyBorder="1" applyAlignment="1" applyProtection="1">
      <alignment horizontal="center" vertical="center"/>
    </xf>
    <xf numFmtId="49" fontId="6" fillId="0" borderId="41" xfId="0" applyNumberFormat="1" applyFont="1" applyBorder="1" applyAlignment="1" applyProtection="1">
      <alignment horizontal="center" vertical="center"/>
    </xf>
    <xf numFmtId="177" fontId="6" fillId="0" borderId="42" xfId="0" applyNumberFormat="1" applyFont="1" applyBorder="1" applyAlignment="1" applyProtection="1">
      <alignment horizontal="distributed" vertical="center"/>
      <protection locked="0"/>
    </xf>
    <xf numFmtId="177" fontId="6" fillId="0" borderId="41" xfId="0" applyNumberFormat="1" applyFont="1" applyBorder="1" applyAlignment="1" applyProtection="1">
      <alignment horizontal="distributed" vertical="center"/>
      <protection locked="0"/>
    </xf>
    <xf numFmtId="49" fontId="8" fillId="0" borderId="12" xfId="0" applyNumberFormat="1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7</xdr:row>
      <xdr:rowOff>209550</xdr:rowOff>
    </xdr:from>
    <xdr:to>
      <xdr:col>11</xdr:col>
      <xdr:colOff>190500</xdr:colOff>
      <xdr:row>7</xdr:row>
      <xdr:rowOff>285750</xdr:rowOff>
    </xdr:to>
    <xdr:cxnSp macro="">
      <xdr:nvCxnSpPr>
        <xdr:cNvPr id="2491" name="直線コネクタ 10"/>
        <xdr:cNvCxnSpPr>
          <a:cxnSpLocks noChangeShapeType="1"/>
        </xdr:cNvCxnSpPr>
      </xdr:nvCxnSpPr>
      <xdr:spPr bwMode="auto">
        <a:xfrm>
          <a:off x="4972050" y="2400300"/>
          <a:ext cx="0" cy="762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390525</xdr:colOff>
      <xdr:row>7</xdr:row>
      <xdr:rowOff>209550</xdr:rowOff>
    </xdr:from>
    <xdr:to>
      <xdr:col>11</xdr:col>
      <xdr:colOff>390525</xdr:colOff>
      <xdr:row>7</xdr:row>
      <xdr:rowOff>285750</xdr:rowOff>
    </xdr:to>
    <xdr:cxnSp macro="">
      <xdr:nvCxnSpPr>
        <xdr:cNvPr id="2492" name="直線コネクタ 18"/>
        <xdr:cNvCxnSpPr>
          <a:cxnSpLocks noChangeShapeType="1"/>
        </xdr:cNvCxnSpPr>
      </xdr:nvCxnSpPr>
      <xdr:spPr bwMode="auto">
        <a:xfrm>
          <a:off x="5172075" y="2400300"/>
          <a:ext cx="0" cy="762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171450</xdr:colOff>
      <xdr:row>7</xdr:row>
      <xdr:rowOff>209550</xdr:rowOff>
    </xdr:from>
    <xdr:to>
      <xdr:col>12</xdr:col>
      <xdr:colOff>171450</xdr:colOff>
      <xdr:row>7</xdr:row>
      <xdr:rowOff>285750</xdr:rowOff>
    </xdr:to>
    <xdr:cxnSp macro="">
      <xdr:nvCxnSpPr>
        <xdr:cNvPr id="2493" name="直線コネクタ 20"/>
        <xdr:cNvCxnSpPr>
          <a:cxnSpLocks noChangeShapeType="1"/>
        </xdr:cNvCxnSpPr>
      </xdr:nvCxnSpPr>
      <xdr:spPr bwMode="auto">
        <a:xfrm>
          <a:off x="5381625" y="2400300"/>
          <a:ext cx="0" cy="762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752475</xdr:colOff>
      <xdr:row>7</xdr:row>
      <xdr:rowOff>209550</xdr:rowOff>
    </xdr:from>
    <xdr:to>
      <xdr:col>12</xdr:col>
      <xdr:colOff>752475</xdr:colOff>
      <xdr:row>7</xdr:row>
      <xdr:rowOff>285750</xdr:rowOff>
    </xdr:to>
    <xdr:cxnSp macro="">
      <xdr:nvCxnSpPr>
        <xdr:cNvPr id="2494" name="直線コネクタ 21"/>
        <xdr:cNvCxnSpPr>
          <a:cxnSpLocks noChangeShapeType="1"/>
        </xdr:cNvCxnSpPr>
      </xdr:nvCxnSpPr>
      <xdr:spPr bwMode="auto">
        <a:xfrm>
          <a:off x="5962650" y="2400300"/>
          <a:ext cx="0" cy="762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952500</xdr:colOff>
      <xdr:row>7</xdr:row>
      <xdr:rowOff>209550</xdr:rowOff>
    </xdr:from>
    <xdr:to>
      <xdr:col>12</xdr:col>
      <xdr:colOff>952500</xdr:colOff>
      <xdr:row>7</xdr:row>
      <xdr:rowOff>285750</xdr:rowOff>
    </xdr:to>
    <xdr:cxnSp macro="">
      <xdr:nvCxnSpPr>
        <xdr:cNvPr id="2495" name="直線コネクタ 22"/>
        <xdr:cNvCxnSpPr>
          <a:cxnSpLocks noChangeShapeType="1"/>
        </xdr:cNvCxnSpPr>
      </xdr:nvCxnSpPr>
      <xdr:spPr bwMode="auto">
        <a:xfrm>
          <a:off x="6162675" y="2400300"/>
          <a:ext cx="0" cy="762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1162050</xdr:colOff>
      <xdr:row>7</xdr:row>
      <xdr:rowOff>209550</xdr:rowOff>
    </xdr:from>
    <xdr:to>
      <xdr:col>12</xdr:col>
      <xdr:colOff>1162050</xdr:colOff>
      <xdr:row>7</xdr:row>
      <xdr:rowOff>285750</xdr:rowOff>
    </xdr:to>
    <xdr:cxnSp macro="">
      <xdr:nvCxnSpPr>
        <xdr:cNvPr id="2496" name="直線コネクタ 23"/>
        <xdr:cNvCxnSpPr>
          <a:cxnSpLocks noChangeShapeType="1"/>
        </xdr:cNvCxnSpPr>
      </xdr:nvCxnSpPr>
      <xdr:spPr bwMode="auto">
        <a:xfrm>
          <a:off x="6372225" y="2400300"/>
          <a:ext cx="0" cy="762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1362075</xdr:colOff>
      <xdr:row>7</xdr:row>
      <xdr:rowOff>209550</xdr:rowOff>
    </xdr:from>
    <xdr:to>
      <xdr:col>12</xdr:col>
      <xdr:colOff>1362075</xdr:colOff>
      <xdr:row>7</xdr:row>
      <xdr:rowOff>285750</xdr:rowOff>
    </xdr:to>
    <xdr:cxnSp macro="">
      <xdr:nvCxnSpPr>
        <xdr:cNvPr id="2497" name="直線コネクタ 24"/>
        <xdr:cNvCxnSpPr>
          <a:cxnSpLocks noChangeShapeType="1"/>
        </xdr:cNvCxnSpPr>
      </xdr:nvCxnSpPr>
      <xdr:spPr bwMode="auto">
        <a:xfrm>
          <a:off x="6572250" y="2400300"/>
          <a:ext cx="0" cy="762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1562100</xdr:colOff>
      <xdr:row>7</xdr:row>
      <xdr:rowOff>209550</xdr:rowOff>
    </xdr:from>
    <xdr:to>
      <xdr:col>12</xdr:col>
      <xdr:colOff>1562100</xdr:colOff>
      <xdr:row>7</xdr:row>
      <xdr:rowOff>285750</xdr:rowOff>
    </xdr:to>
    <xdr:cxnSp macro="">
      <xdr:nvCxnSpPr>
        <xdr:cNvPr id="2498" name="直線コネクタ 25"/>
        <xdr:cNvCxnSpPr>
          <a:cxnSpLocks noChangeShapeType="1"/>
        </xdr:cNvCxnSpPr>
      </xdr:nvCxnSpPr>
      <xdr:spPr bwMode="auto">
        <a:xfrm>
          <a:off x="6772275" y="2400300"/>
          <a:ext cx="0" cy="762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1771650</xdr:colOff>
      <xdr:row>7</xdr:row>
      <xdr:rowOff>209550</xdr:rowOff>
    </xdr:from>
    <xdr:to>
      <xdr:col>12</xdr:col>
      <xdr:colOff>1771650</xdr:colOff>
      <xdr:row>7</xdr:row>
      <xdr:rowOff>285750</xdr:rowOff>
    </xdr:to>
    <xdr:cxnSp macro="">
      <xdr:nvCxnSpPr>
        <xdr:cNvPr id="2499" name="直線コネクタ 26"/>
        <xdr:cNvCxnSpPr>
          <a:cxnSpLocks noChangeShapeType="1"/>
        </xdr:cNvCxnSpPr>
      </xdr:nvCxnSpPr>
      <xdr:spPr bwMode="auto">
        <a:xfrm>
          <a:off x="6981825" y="2400300"/>
          <a:ext cx="0" cy="762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352425</xdr:colOff>
      <xdr:row>7</xdr:row>
      <xdr:rowOff>209550</xdr:rowOff>
    </xdr:from>
    <xdr:to>
      <xdr:col>12</xdr:col>
      <xdr:colOff>352425</xdr:colOff>
      <xdr:row>7</xdr:row>
      <xdr:rowOff>285750</xdr:rowOff>
    </xdr:to>
    <xdr:cxnSp macro="">
      <xdr:nvCxnSpPr>
        <xdr:cNvPr id="2500" name="直線コネクタ 28"/>
        <xdr:cNvCxnSpPr>
          <a:cxnSpLocks noChangeShapeType="1"/>
        </xdr:cNvCxnSpPr>
      </xdr:nvCxnSpPr>
      <xdr:spPr bwMode="auto">
        <a:xfrm>
          <a:off x="5562600" y="2400300"/>
          <a:ext cx="0" cy="762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552450</xdr:colOff>
      <xdr:row>7</xdr:row>
      <xdr:rowOff>209550</xdr:rowOff>
    </xdr:from>
    <xdr:to>
      <xdr:col>12</xdr:col>
      <xdr:colOff>552450</xdr:colOff>
      <xdr:row>7</xdr:row>
      <xdr:rowOff>285750</xdr:rowOff>
    </xdr:to>
    <xdr:cxnSp macro="">
      <xdr:nvCxnSpPr>
        <xdr:cNvPr id="2501" name="直線コネクタ 29"/>
        <xdr:cNvCxnSpPr>
          <a:cxnSpLocks noChangeShapeType="1"/>
        </xdr:cNvCxnSpPr>
      </xdr:nvCxnSpPr>
      <xdr:spPr bwMode="auto">
        <a:xfrm>
          <a:off x="5762625" y="2400300"/>
          <a:ext cx="0" cy="762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1981200</xdr:colOff>
      <xdr:row>7</xdr:row>
      <xdr:rowOff>209550</xdr:rowOff>
    </xdr:from>
    <xdr:to>
      <xdr:col>12</xdr:col>
      <xdr:colOff>1981200</xdr:colOff>
      <xdr:row>7</xdr:row>
      <xdr:rowOff>285750</xdr:rowOff>
    </xdr:to>
    <xdr:cxnSp macro="">
      <xdr:nvCxnSpPr>
        <xdr:cNvPr id="2502" name="直線コネクタ 30"/>
        <xdr:cNvCxnSpPr>
          <a:cxnSpLocks noChangeShapeType="1"/>
        </xdr:cNvCxnSpPr>
      </xdr:nvCxnSpPr>
      <xdr:spPr bwMode="auto">
        <a:xfrm>
          <a:off x="7191375" y="2400300"/>
          <a:ext cx="0" cy="762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0</xdr:colOff>
      <xdr:row>28</xdr:row>
      <xdr:rowOff>0</xdr:rowOff>
    </xdr:to>
    <xdr:sp macro="" textlink="">
      <xdr:nvSpPr>
        <xdr:cNvPr id="2503" name="Rectangle 6"/>
        <xdr:cNvSpPr>
          <a:spLocks noChangeArrowheads="1"/>
        </xdr:cNvSpPr>
      </xdr:nvSpPr>
      <xdr:spPr bwMode="auto">
        <a:xfrm>
          <a:off x="276225" y="7762875"/>
          <a:ext cx="0" cy="0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11</xdr:col>
      <xdr:colOff>114300</xdr:colOff>
      <xdr:row>18</xdr:row>
      <xdr:rowOff>57150</xdr:rowOff>
    </xdr:from>
    <xdr:ext cx="5476875" cy="1371600"/>
    <xdr:sp macro="" textlink="">
      <xdr:nvSpPr>
        <xdr:cNvPr id="19" name="テキスト ボックス 18"/>
        <xdr:cNvSpPr txBox="1"/>
      </xdr:nvSpPr>
      <xdr:spPr>
        <a:xfrm>
          <a:off x="4895850" y="5695950"/>
          <a:ext cx="5476875" cy="137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300"/>
            </a:lnSpc>
          </a:pP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注　意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300"/>
            </a:lnSpc>
          </a:pP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１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　特別徴収開始月は、この届出書が</a:t>
          </a: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概ね１０日までに到着した場合には、届出月の</a:t>
          </a:r>
          <a:r>
            <a:rPr kumimoji="1" lang="en-US" altLang="ja-JP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/>
          </a:r>
          <a:br>
            <a:rPr kumimoji="1" lang="en-US" altLang="ja-JP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en-US" altLang="ja-JP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翌月分から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になります。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300"/>
            </a:lnSpc>
          </a:pP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２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　二重納付防止のため、本人宛に送付された</a:t>
          </a: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普通徴収分の納税通知書（領収済）の  </a:t>
          </a:r>
          <a:endParaRPr kumimoji="1" lang="en-US" altLang="ja-JP" sz="105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>
            <a:lnSpc>
              <a:spcPts val="1200"/>
            </a:lnSpc>
          </a:pPr>
          <a:r>
            <a:rPr kumimoji="1" lang="en-US" altLang="ja-JP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写し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を必ず同封してください。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300"/>
            </a:lnSpc>
          </a:pP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３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　特別徴収における「○月分」給与とは実際の給与支給月となります。</a:t>
          </a:r>
        </a:p>
        <a:p>
          <a:pPr>
            <a:lnSpc>
              <a:spcPts val="1200"/>
            </a:lnSpc>
          </a:pP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r>
            <a:rPr kumimoji="1" lang="en-US" altLang="ja-JP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例</a:t>
          </a:r>
          <a:r>
            <a:rPr kumimoji="1" lang="en-US" altLang="ja-JP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１１月末締めで１２月に支給</a:t>
          </a:r>
          <a:r>
            <a:rPr kumimoji="1" lang="en-US" altLang="ja-JP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…</a:t>
          </a: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「１１月分ではなく１２月分」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10</xdr:row>
          <xdr:rowOff>304800</xdr:rowOff>
        </xdr:from>
        <xdr:to>
          <xdr:col>14</xdr:col>
          <xdr:colOff>57150</xdr:colOff>
          <xdr:row>11</xdr:row>
          <xdr:rowOff>38100</xdr:rowOff>
        </xdr:to>
        <xdr:sp macro="" textlink="">
          <xdr:nvSpPr>
            <xdr:cNvPr id="2141" name="Option Button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11</xdr:row>
          <xdr:rowOff>257175</xdr:rowOff>
        </xdr:from>
        <xdr:to>
          <xdr:col>14</xdr:col>
          <xdr:colOff>19050</xdr:colOff>
          <xdr:row>11</xdr:row>
          <xdr:rowOff>495300</xdr:rowOff>
        </xdr:to>
        <xdr:sp macro="" textlink="">
          <xdr:nvSpPr>
            <xdr:cNvPr id="2142" name="Option Button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11</xdr:row>
          <xdr:rowOff>733425</xdr:rowOff>
        </xdr:from>
        <xdr:to>
          <xdr:col>14</xdr:col>
          <xdr:colOff>28575</xdr:colOff>
          <xdr:row>12</xdr:row>
          <xdr:rowOff>200025</xdr:rowOff>
        </xdr:to>
        <xdr:sp macro="" textlink="">
          <xdr:nvSpPr>
            <xdr:cNvPr id="2143" name="Option Button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6"/>
  <sheetViews>
    <sheetView showGridLines="0" tabSelected="1" zoomScaleNormal="100" workbookViewId="0">
      <selection activeCell="M15" sqref="M15:Q18"/>
    </sheetView>
  </sheetViews>
  <sheetFormatPr defaultColWidth="9.125" defaultRowHeight="15" customHeight="1"/>
  <cols>
    <col min="1" max="1" width="3.625" style="16" customWidth="1"/>
    <col min="2" max="2" width="2.125" style="16" customWidth="1"/>
    <col min="3" max="3" width="3.125" style="16" customWidth="1"/>
    <col min="4" max="4" width="5.875" style="16" customWidth="1"/>
    <col min="5" max="5" width="6.625" style="16" customWidth="1"/>
    <col min="6" max="6" width="6.25" style="16" customWidth="1"/>
    <col min="7" max="7" width="3.625" style="16" customWidth="1"/>
    <col min="8" max="8" width="6.25" style="16" customWidth="1"/>
    <col min="9" max="9" width="2.5" style="16" customWidth="1"/>
    <col min="10" max="10" width="10.625" style="16" customWidth="1"/>
    <col min="11" max="11" width="12.125" style="16" customWidth="1"/>
    <col min="12" max="12" width="5.625" style="16" customWidth="1"/>
    <col min="13" max="13" width="28.625" style="16" customWidth="1"/>
    <col min="14" max="14" width="2.625" style="16" customWidth="1"/>
    <col min="15" max="15" width="7.625" style="16" customWidth="1"/>
    <col min="16" max="16" width="10.625" style="16" customWidth="1"/>
    <col min="17" max="17" width="23.625" style="16" customWidth="1"/>
    <col min="18" max="18" width="1.625" style="16" customWidth="1"/>
    <col min="19" max="19" width="6.625" style="16" customWidth="1"/>
    <col min="20" max="20" width="8.625" style="16" customWidth="1"/>
    <col min="21" max="21" width="9.125" style="16" customWidth="1"/>
    <col min="22" max="22" width="7" style="16" customWidth="1"/>
    <col min="23" max="24" width="8.75" style="16" customWidth="1"/>
    <col min="25" max="16384" width="9.125" style="16"/>
  </cols>
  <sheetData>
    <row r="1" spans="1:24" s="3" customFormat="1" ht="39.950000000000003" customHeight="1">
      <c r="A1" s="1"/>
      <c r="B1" s="130" t="s">
        <v>41</v>
      </c>
      <c r="C1" s="131"/>
      <c r="D1" s="131"/>
      <c r="E1" s="132"/>
      <c r="F1" s="133"/>
      <c r="G1" s="128" t="s">
        <v>40</v>
      </c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2"/>
    </row>
    <row r="2" spans="1:24" s="4" customFormat="1" ht="18" customHeight="1" thickBot="1"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T2" s="5"/>
      <c r="U2" s="5"/>
      <c r="V2" s="6"/>
      <c r="W2" s="6"/>
      <c r="X2" s="6"/>
    </row>
    <row r="3" spans="1:24" s="4" customFormat="1" ht="19.5" customHeight="1">
      <c r="B3" s="134" t="s">
        <v>26</v>
      </c>
      <c r="C3" s="135"/>
      <c r="D3" s="135"/>
      <c r="E3" s="135"/>
      <c r="F3" s="135"/>
      <c r="G3" s="136"/>
      <c r="H3" s="142" t="s">
        <v>39</v>
      </c>
      <c r="I3" s="140" t="s">
        <v>3</v>
      </c>
      <c r="J3" s="38" t="s">
        <v>38</v>
      </c>
      <c r="K3" s="151"/>
      <c r="L3" s="152"/>
      <c r="M3" s="153"/>
      <c r="N3" s="145" t="s">
        <v>5</v>
      </c>
      <c r="O3" s="135"/>
      <c r="P3" s="136"/>
      <c r="Q3" s="149"/>
      <c r="T3" s="5"/>
      <c r="U3" s="5"/>
      <c r="V3" s="6"/>
      <c r="W3" s="6"/>
      <c r="X3" s="6"/>
    </row>
    <row r="4" spans="1:24" s="7" customFormat="1" ht="15" customHeight="1">
      <c r="B4" s="137"/>
      <c r="C4" s="138"/>
      <c r="D4" s="138"/>
      <c r="E4" s="138"/>
      <c r="F4" s="138"/>
      <c r="G4" s="139"/>
      <c r="H4" s="143"/>
      <c r="I4" s="139"/>
      <c r="J4" s="41" t="s">
        <v>15</v>
      </c>
      <c r="K4" s="43" t="s">
        <v>27</v>
      </c>
      <c r="L4" s="43"/>
      <c r="M4" s="43"/>
      <c r="N4" s="146"/>
      <c r="O4" s="147"/>
      <c r="P4" s="148"/>
      <c r="Q4" s="150"/>
      <c r="R4" s="8"/>
      <c r="S4" s="9"/>
      <c r="T4" s="10"/>
      <c r="U4" s="9"/>
      <c r="V4" s="11"/>
      <c r="W4" s="11"/>
      <c r="X4" s="11"/>
    </row>
    <row r="5" spans="1:24" s="7" customFormat="1" ht="34.5" customHeight="1">
      <c r="B5" s="137"/>
      <c r="C5" s="138"/>
      <c r="D5" s="138"/>
      <c r="E5" s="138"/>
      <c r="F5" s="138"/>
      <c r="G5" s="139"/>
      <c r="H5" s="143"/>
      <c r="I5" s="139"/>
      <c r="J5" s="42"/>
      <c r="K5" s="44"/>
      <c r="L5" s="44"/>
      <c r="M5" s="44"/>
      <c r="N5" s="160" t="s">
        <v>14</v>
      </c>
      <c r="O5" s="161"/>
      <c r="P5" s="17" t="s">
        <v>0</v>
      </c>
      <c r="Q5" s="27"/>
      <c r="R5" s="8"/>
      <c r="S5" s="9"/>
      <c r="T5" s="10"/>
      <c r="U5" s="9"/>
      <c r="V5" s="11"/>
      <c r="W5" s="11"/>
      <c r="X5" s="11"/>
    </row>
    <row r="6" spans="1:24" s="7" customFormat="1" ht="34.5" customHeight="1">
      <c r="B6" s="154" t="s">
        <v>25</v>
      </c>
      <c r="C6" s="155"/>
      <c r="D6" s="155"/>
      <c r="E6" s="155"/>
      <c r="F6" s="155"/>
      <c r="G6" s="156"/>
      <c r="H6" s="143"/>
      <c r="I6" s="139"/>
      <c r="J6" s="45" t="s">
        <v>4</v>
      </c>
      <c r="K6" s="47" t="s">
        <v>42</v>
      </c>
      <c r="L6" s="48"/>
      <c r="M6" s="48"/>
      <c r="N6" s="162"/>
      <c r="O6" s="163"/>
      <c r="P6" s="17" t="s">
        <v>1</v>
      </c>
      <c r="Q6" s="27"/>
      <c r="R6" s="8"/>
      <c r="S6" s="9"/>
      <c r="T6" s="10"/>
      <c r="U6" s="9"/>
      <c r="V6" s="11"/>
      <c r="W6" s="11"/>
      <c r="X6" s="11"/>
    </row>
    <row r="7" spans="1:24" s="7" customFormat="1" ht="11.25" customHeight="1">
      <c r="B7" s="154"/>
      <c r="C7" s="155"/>
      <c r="D7" s="155"/>
      <c r="E7" s="155"/>
      <c r="F7" s="155"/>
      <c r="G7" s="156"/>
      <c r="H7" s="143"/>
      <c r="I7" s="139"/>
      <c r="J7" s="46"/>
      <c r="K7" s="49"/>
      <c r="L7" s="48"/>
      <c r="M7" s="48"/>
      <c r="N7" s="162"/>
      <c r="O7" s="163"/>
      <c r="P7" s="166" t="s">
        <v>2</v>
      </c>
      <c r="Q7" s="168" t="s">
        <v>6</v>
      </c>
      <c r="R7" s="8"/>
      <c r="S7" s="9"/>
      <c r="T7" s="12"/>
      <c r="U7" s="9"/>
      <c r="V7" s="11"/>
      <c r="W7" s="11"/>
      <c r="X7" s="11"/>
    </row>
    <row r="8" spans="1:24" s="7" customFormat="1" ht="22.5" customHeight="1" thickBot="1">
      <c r="B8" s="157"/>
      <c r="C8" s="158"/>
      <c r="D8" s="158"/>
      <c r="E8" s="158"/>
      <c r="F8" s="158"/>
      <c r="G8" s="159"/>
      <c r="H8" s="144"/>
      <c r="I8" s="141"/>
      <c r="J8" s="170" t="s">
        <v>16</v>
      </c>
      <c r="K8" s="171"/>
      <c r="L8" s="172"/>
      <c r="M8" s="173"/>
      <c r="N8" s="164"/>
      <c r="O8" s="165"/>
      <c r="P8" s="167"/>
      <c r="Q8" s="169"/>
      <c r="R8" s="8"/>
      <c r="S8" s="9"/>
      <c r="T8" s="12"/>
      <c r="U8" s="9"/>
      <c r="V8" s="11"/>
      <c r="W8" s="11"/>
      <c r="X8" s="11"/>
    </row>
    <row r="9" spans="1:24" s="7" customFormat="1" ht="12" customHeight="1" thickBot="1">
      <c r="B9" s="8"/>
      <c r="C9" s="8"/>
      <c r="D9" s="11"/>
      <c r="E9" s="11"/>
      <c r="F9" s="11"/>
      <c r="G9" s="11"/>
      <c r="H9" s="11"/>
      <c r="I9" s="11"/>
      <c r="J9" s="11"/>
      <c r="K9" s="9"/>
      <c r="L9" s="9"/>
      <c r="M9" s="8"/>
      <c r="N9" s="8"/>
      <c r="O9" s="8"/>
      <c r="P9" s="8"/>
      <c r="Q9" s="8"/>
      <c r="R9" s="8"/>
      <c r="S9" s="37" t="s">
        <v>37</v>
      </c>
      <c r="T9" s="12"/>
      <c r="U9" s="9"/>
      <c r="V9" s="11"/>
      <c r="W9" s="11"/>
      <c r="X9" s="11"/>
    </row>
    <row r="10" spans="1:24" s="7" customFormat="1" ht="20.100000000000001" customHeight="1">
      <c r="B10" s="91" t="s">
        <v>7</v>
      </c>
      <c r="C10" s="92"/>
      <c r="D10" s="97" t="s">
        <v>8</v>
      </c>
      <c r="E10" s="98"/>
      <c r="F10" s="58"/>
      <c r="G10" s="59"/>
      <c r="H10" s="59"/>
      <c r="I10" s="59"/>
      <c r="J10" s="59"/>
      <c r="K10" s="60"/>
      <c r="L10" s="61" t="s">
        <v>10</v>
      </c>
      <c r="M10" s="63" t="s">
        <v>12</v>
      </c>
      <c r="N10" s="65" t="s">
        <v>34</v>
      </c>
      <c r="O10" s="66"/>
      <c r="P10" s="66"/>
      <c r="Q10" s="67"/>
      <c r="R10" s="8"/>
      <c r="S10" s="75" t="s">
        <v>35</v>
      </c>
      <c r="T10" s="75"/>
      <c r="U10" s="75"/>
      <c r="V10" s="75"/>
      <c r="W10" s="75"/>
      <c r="X10" s="11"/>
    </row>
    <row r="11" spans="1:24" s="7" customFormat="1" ht="39.950000000000003" customHeight="1">
      <c r="B11" s="93"/>
      <c r="C11" s="94"/>
      <c r="D11" s="99" t="s">
        <v>19</v>
      </c>
      <c r="E11" s="100"/>
      <c r="F11" s="68"/>
      <c r="G11" s="69"/>
      <c r="H11" s="69"/>
      <c r="I11" s="69"/>
      <c r="J11" s="69"/>
      <c r="K11" s="70"/>
      <c r="L11" s="62"/>
      <c r="M11" s="64"/>
      <c r="N11" s="34" t="s">
        <v>27</v>
      </c>
      <c r="O11" s="107" t="s">
        <v>28</v>
      </c>
      <c r="P11" s="108"/>
      <c r="Q11" s="109"/>
      <c r="R11" s="8"/>
      <c r="S11" s="8"/>
      <c r="T11" s="12"/>
      <c r="U11" s="9"/>
      <c r="V11" s="11"/>
      <c r="W11" s="11"/>
      <c r="X11" s="11"/>
    </row>
    <row r="12" spans="1:24" s="7" customFormat="1" ht="60" customHeight="1">
      <c r="B12" s="93"/>
      <c r="C12" s="94"/>
      <c r="D12" s="101" t="s">
        <v>9</v>
      </c>
      <c r="E12" s="102"/>
      <c r="F12" s="71"/>
      <c r="G12" s="72"/>
      <c r="H12" s="72"/>
      <c r="I12" s="72"/>
      <c r="J12" s="72"/>
      <c r="K12" s="72"/>
      <c r="L12" s="72"/>
      <c r="M12" s="73"/>
      <c r="N12" s="35" t="s">
        <v>29</v>
      </c>
      <c r="O12" s="110" t="s">
        <v>30</v>
      </c>
      <c r="P12" s="111"/>
      <c r="Q12" s="112"/>
      <c r="R12" s="8"/>
      <c r="S12" s="8"/>
      <c r="T12" s="12"/>
      <c r="U12" s="9"/>
      <c r="V12" s="11"/>
      <c r="W12" s="11"/>
      <c r="X12" s="11"/>
    </row>
    <row r="13" spans="1:24" s="7" customFormat="1" ht="20.100000000000001" customHeight="1">
      <c r="B13" s="93"/>
      <c r="C13" s="94"/>
      <c r="D13" s="103" t="s">
        <v>20</v>
      </c>
      <c r="E13" s="104"/>
      <c r="F13" s="119"/>
      <c r="G13" s="120"/>
      <c r="H13" s="120"/>
      <c r="I13" s="120"/>
      <c r="J13" s="120"/>
      <c r="K13" s="120"/>
      <c r="L13" s="120"/>
      <c r="M13" s="121"/>
      <c r="N13" s="36"/>
      <c r="O13" s="53" t="s">
        <v>32</v>
      </c>
      <c r="P13" s="54"/>
      <c r="Q13" s="55"/>
      <c r="R13" s="8"/>
      <c r="S13" s="8"/>
      <c r="T13" s="12"/>
      <c r="U13" s="9"/>
      <c r="V13" s="11"/>
      <c r="W13" s="11"/>
      <c r="X13" s="11"/>
    </row>
    <row r="14" spans="1:24" s="7" customFormat="1" ht="39.950000000000003" customHeight="1">
      <c r="B14" s="95"/>
      <c r="C14" s="96"/>
      <c r="D14" s="105"/>
      <c r="E14" s="106"/>
      <c r="F14" s="122"/>
      <c r="G14" s="123"/>
      <c r="H14" s="123"/>
      <c r="I14" s="123"/>
      <c r="J14" s="123"/>
      <c r="K14" s="123"/>
      <c r="L14" s="123"/>
      <c r="M14" s="124"/>
      <c r="N14" s="125" t="s">
        <v>33</v>
      </c>
      <c r="O14" s="126"/>
      <c r="P14" s="126"/>
      <c r="Q14" s="127"/>
      <c r="S14" s="7" t="s">
        <v>31</v>
      </c>
    </row>
    <row r="15" spans="1:24" s="7" customFormat="1" ht="20.100000000000001" customHeight="1">
      <c r="B15" s="50" t="s">
        <v>13</v>
      </c>
      <c r="C15" s="51"/>
      <c r="D15" s="51"/>
      <c r="E15" s="51"/>
      <c r="F15" s="51"/>
      <c r="G15" s="51"/>
      <c r="H15" s="51"/>
      <c r="I15" s="51"/>
      <c r="J15" s="51"/>
      <c r="K15" s="52"/>
      <c r="L15" s="77" t="s">
        <v>11</v>
      </c>
      <c r="M15" s="80"/>
      <c r="N15" s="80"/>
      <c r="O15" s="80"/>
      <c r="P15" s="80"/>
      <c r="Q15" s="81"/>
      <c r="S15" s="76" t="str">
        <f>IF(D17="","",IF(ISNA(VLOOKUP(D17,普徴納期表,5,FALSE)),"","(お知らせ) 第" &amp; D17 &amp; "期の納期限は" &amp; TEXT(VLOOKUP(D17,普徴納期表,5,FALSE),"ggge年m月d日") &amp; "です"))</f>
        <v/>
      </c>
      <c r="T15" s="76"/>
      <c r="U15" s="76"/>
      <c r="V15" s="76"/>
      <c r="W15" s="76"/>
      <c r="X15" s="76"/>
    </row>
    <row r="16" spans="1:24" s="7" customFormat="1" ht="10.15" customHeight="1">
      <c r="B16" s="18"/>
      <c r="F16" s="8"/>
      <c r="G16" s="8"/>
      <c r="H16" s="8"/>
      <c r="I16" s="8"/>
      <c r="J16" s="8"/>
      <c r="K16" s="20"/>
      <c r="L16" s="78"/>
      <c r="M16" s="82"/>
      <c r="N16" s="82"/>
      <c r="O16" s="82"/>
      <c r="P16" s="82"/>
      <c r="Q16" s="83"/>
    </row>
    <row r="17" spans="2:24" s="7" customFormat="1" ht="24.75" customHeight="1">
      <c r="B17" s="18"/>
      <c r="C17" s="22" t="s">
        <v>21</v>
      </c>
      <c r="D17" s="26"/>
      <c r="E17" s="23" t="s">
        <v>22</v>
      </c>
      <c r="F17" s="8"/>
      <c r="G17" s="8"/>
      <c r="H17" s="8"/>
      <c r="I17" s="8"/>
      <c r="J17" s="8"/>
      <c r="K17" s="20"/>
      <c r="L17" s="78"/>
      <c r="M17" s="82"/>
      <c r="N17" s="82"/>
      <c r="O17" s="82"/>
      <c r="P17" s="82"/>
      <c r="Q17" s="83"/>
      <c r="S17" s="33"/>
      <c r="T17" s="21"/>
    </row>
    <row r="18" spans="2:24" s="8" customFormat="1" ht="10.15" customHeight="1" thickBot="1">
      <c r="B18" s="18"/>
      <c r="K18" s="20"/>
      <c r="L18" s="79"/>
      <c r="M18" s="84"/>
      <c r="N18" s="84"/>
      <c r="O18" s="84"/>
      <c r="P18" s="84"/>
      <c r="Q18" s="85"/>
      <c r="R18" s="5"/>
      <c r="S18" s="5"/>
      <c r="T18" s="5"/>
      <c r="U18" s="9"/>
      <c r="V18" s="9"/>
      <c r="W18" s="9"/>
      <c r="X18" s="9"/>
    </row>
    <row r="19" spans="2:24" s="8" customFormat="1" ht="9.75" customHeight="1">
      <c r="B19" s="18"/>
      <c r="L19" s="24"/>
      <c r="M19" s="25"/>
      <c r="N19" s="25"/>
      <c r="O19" s="25"/>
      <c r="P19" s="25"/>
      <c r="Q19" s="25"/>
      <c r="R19" s="5"/>
      <c r="S19" s="56"/>
      <c r="T19" s="57"/>
      <c r="U19" s="57"/>
      <c r="V19" s="57"/>
      <c r="W19" s="57"/>
      <c r="X19" s="9"/>
    </row>
    <row r="20" spans="2:24" s="8" customFormat="1" ht="24.75" customHeight="1">
      <c r="B20" s="18"/>
      <c r="D20" s="26"/>
      <c r="E20" s="8" t="s">
        <v>43</v>
      </c>
      <c r="F20" s="39"/>
      <c r="G20" s="40" t="s">
        <v>44</v>
      </c>
      <c r="H20" s="39"/>
      <c r="I20" s="40" t="s">
        <v>45</v>
      </c>
      <c r="J20" s="40"/>
      <c r="K20" s="19"/>
      <c r="L20" s="13"/>
      <c r="M20" s="74"/>
      <c r="N20" s="74"/>
      <c r="O20" s="74"/>
      <c r="P20" s="74"/>
      <c r="Q20" s="74"/>
      <c r="R20" s="5"/>
      <c r="S20" s="57"/>
      <c r="T20" s="57"/>
      <c r="U20" s="57"/>
      <c r="V20" s="57"/>
      <c r="W20" s="57"/>
      <c r="X20" s="9"/>
    </row>
    <row r="21" spans="2:24" s="8" customFormat="1" ht="9.75" customHeight="1">
      <c r="B21" s="18"/>
      <c r="K21" s="19"/>
      <c r="L21" s="13"/>
      <c r="M21" s="89"/>
      <c r="N21" s="90"/>
      <c r="O21" s="90"/>
      <c r="P21" s="90"/>
      <c r="Q21" s="90"/>
      <c r="R21" s="5"/>
      <c r="S21" s="5"/>
      <c r="T21" s="5"/>
      <c r="U21" s="9"/>
      <c r="V21" s="9"/>
      <c r="W21" s="9"/>
      <c r="X21" s="9"/>
    </row>
    <row r="22" spans="2:24" s="8" customFormat="1" ht="20.100000000000001" customHeight="1">
      <c r="B22" s="18" t="s">
        <v>23</v>
      </c>
      <c r="E22" s="8" t="s">
        <v>24</v>
      </c>
      <c r="K22" s="19"/>
      <c r="L22" s="11"/>
      <c r="M22" s="90"/>
      <c r="N22" s="90"/>
      <c r="O22" s="90"/>
      <c r="P22" s="90"/>
      <c r="Q22" s="90"/>
      <c r="R22" s="5"/>
      <c r="S22" s="5"/>
      <c r="T22" s="5"/>
      <c r="U22" s="9"/>
      <c r="V22" s="9"/>
      <c r="W22" s="9"/>
      <c r="X22" s="14"/>
    </row>
    <row r="23" spans="2:24" s="8" customFormat="1" ht="20.100000000000001" customHeight="1">
      <c r="B23" s="113" t="s">
        <v>18</v>
      </c>
      <c r="C23" s="114"/>
      <c r="D23" s="114"/>
      <c r="E23" s="114"/>
      <c r="F23" s="114"/>
      <c r="G23" s="114"/>
      <c r="H23" s="114"/>
      <c r="I23" s="114"/>
      <c r="J23" s="114"/>
      <c r="K23" s="115"/>
      <c r="L23" s="11"/>
      <c r="M23" s="89"/>
      <c r="N23" s="90"/>
      <c r="O23" s="90"/>
      <c r="P23" s="90"/>
      <c r="Q23" s="90"/>
      <c r="R23" s="5"/>
      <c r="S23" s="5"/>
      <c r="T23" s="5"/>
      <c r="U23" s="9"/>
      <c r="V23" s="9"/>
      <c r="W23" s="9"/>
      <c r="X23" s="14"/>
    </row>
    <row r="24" spans="2:24" s="8" customFormat="1" ht="20.100000000000001" customHeight="1">
      <c r="B24" s="116" t="s">
        <v>17</v>
      </c>
      <c r="C24" s="117"/>
      <c r="D24" s="117"/>
      <c r="E24" s="117"/>
      <c r="F24" s="117"/>
      <c r="G24" s="117"/>
      <c r="H24" s="117"/>
      <c r="I24" s="117"/>
      <c r="J24" s="117"/>
      <c r="K24" s="118"/>
      <c r="L24" s="11"/>
      <c r="M24" s="90"/>
      <c r="N24" s="90"/>
      <c r="O24" s="90"/>
      <c r="P24" s="90"/>
      <c r="Q24" s="90"/>
      <c r="R24" s="5"/>
      <c r="S24" s="5"/>
      <c r="T24" s="5"/>
      <c r="U24" s="9"/>
      <c r="V24" s="9"/>
      <c r="W24" s="9"/>
      <c r="X24" s="14"/>
    </row>
    <row r="25" spans="2:24" s="8" customFormat="1" ht="12.75" customHeight="1" thickBot="1">
      <c r="B25" s="86"/>
      <c r="C25" s="87"/>
      <c r="D25" s="87"/>
      <c r="E25" s="87"/>
      <c r="F25" s="87"/>
      <c r="G25" s="87"/>
      <c r="H25" s="87"/>
      <c r="I25" s="87"/>
      <c r="J25" s="87"/>
      <c r="K25" s="88"/>
      <c r="L25" s="11"/>
      <c r="M25" s="89"/>
      <c r="N25" s="90"/>
      <c r="O25" s="90"/>
      <c r="P25" s="90"/>
      <c r="Q25" s="90"/>
      <c r="R25" s="15"/>
      <c r="S25" s="15"/>
      <c r="T25" s="15"/>
      <c r="U25" s="11"/>
      <c r="V25" s="11"/>
      <c r="W25" s="15"/>
      <c r="X25" s="15"/>
    </row>
    <row r="26" spans="2:24" ht="20.25" customHeight="1">
      <c r="M26" s="90"/>
      <c r="N26" s="90"/>
      <c r="O26" s="90"/>
      <c r="P26" s="90"/>
      <c r="Q26" s="90"/>
    </row>
  </sheetData>
  <sheetProtection sheet="1" objects="1" scenarios="1" formatCells="0" selectLockedCells="1"/>
  <mergeCells count="49">
    <mergeCell ref="G1:Q1"/>
    <mergeCell ref="B1:D1"/>
    <mergeCell ref="E1:F1"/>
    <mergeCell ref="B3:G5"/>
    <mergeCell ref="I3:I8"/>
    <mergeCell ref="H3:H8"/>
    <mergeCell ref="N3:P4"/>
    <mergeCell ref="Q3:Q4"/>
    <mergeCell ref="K3:M3"/>
    <mergeCell ref="B6:G8"/>
    <mergeCell ref="N5:O8"/>
    <mergeCell ref="P7:P8"/>
    <mergeCell ref="Q7:Q8"/>
    <mergeCell ref="J8:K8"/>
    <mergeCell ref="L8:M8"/>
    <mergeCell ref="B2:Q2"/>
    <mergeCell ref="B25:K25"/>
    <mergeCell ref="M25:Q26"/>
    <mergeCell ref="B10:C14"/>
    <mergeCell ref="D10:E10"/>
    <mergeCell ref="D11:E11"/>
    <mergeCell ref="D12:E12"/>
    <mergeCell ref="D13:E14"/>
    <mergeCell ref="O11:Q11"/>
    <mergeCell ref="O12:Q12"/>
    <mergeCell ref="M21:Q22"/>
    <mergeCell ref="B23:K23"/>
    <mergeCell ref="M23:Q24"/>
    <mergeCell ref="B24:K24"/>
    <mergeCell ref="F13:M14"/>
    <mergeCell ref="N14:Q14"/>
    <mergeCell ref="O13:Q13"/>
    <mergeCell ref="S19:W20"/>
    <mergeCell ref="F10:K10"/>
    <mergeCell ref="L10:L11"/>
    <mergeCell ref="M10:M11"/>
    <mergeCell ref="N10:Q10"/>
    <mergeCell ref="F11:K11"/>
    <mergeCell ref="F12:M12"/>
    <mergeCell ref="M20:Q20"/>
    <mergeCell ref="S10:W10"/>
    <mergeCell ref="S15:X15"/>
    <mergeCell ref="L15:L18"/>
    <mergeCell ref="M15:Q18"/>
    <mergeCell ref="J4:J5"/>
    <mergeCell ref="K4:M5"/>
    <mergeCell ref="J6:J7"/>
    <mergeCell ref="K6:M7"/>
    <mergeCell ref="B15:K15"/>
  </mergeCells>
  <phoneticPr fontId="1"/>
  <dataValidations count="4">
    <dataValidation imeMode="hiragana" allowBlank="1" showInputMessage="1" showErrorMessage="1" sqref="M15:Q18 K4:M5 F13:M14 F11:K11 F12:M12 B1 E1 G1"/>
    <dataValidation imeMode="fullAlpha" allowBlank="1" showInputMessage="1" showErrorMessage="1" sqref="L8:M8"/>
    <dataValidation imeMode="fullKatakana" allowBlank="1" showInputMessage="1" showErrorMessage="1" sqref="K3:M3 F10:K10"/>
    <dataValidation imeMode="on" allowBlank="1" showInputMessage="1" showErrorMessage="1" sqref="M10:M11"/>
  </dataValidations>
  <pageMargins left="0.55118110236220474" right="0" top="0.59055118110236227" bottom="0" header="0" footer="0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1" r:id="rId4" name="Option Button 93">
              <controlPr defaultSize="0" autoFill="0" autoLine="0" autoPict="0">
                <anchor moveWithCells="1">
                  <from>
                    <xdr:col>13</xdr:col>
                    <xdr:colOff>9525</xdr:colOff>
                    <xdr:row>10</xdr:row>
                    <xdr:rowOff>304800</xdr:rowOff>
                  </from>
                  <to>
                    <xdr:col>14</xdr:col>
                    <xdr:colOff>57150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5" name="Option Button 94">
              <controlPr defaultSize="0" autoFill="0" autoLine="0" autoPict="0">
                <anchor moveWithCells="1">
                  <from>
                    <xdr:col>13</xdr:col>
                    <xdr:colOff>9525</xdr:colOff>
                    <xdr:row>11</xdr:row>
                    <xdr:rowOff>257175</xdr:rowOff>
                  </from>
                  <to>
                    <xdr:col>14</xdr:col>
                    <xdr:colOff>19050</xdr:colOff>
                    <xdr:row>11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6" name="Option Button 95">
              <controlPr defaultSize="0" autoFill="0" autoLine="0" autoPict="0">
                <anchor moveWithCells="1">
                  <from>
                    <xdr:col>13</xdr:col>
                    <xdr:colOff>9525</xdr:colOff>
                    <xdr:row>11</xdr:row>
                    <xdr:rowOff>733425</xdr:rowOff>
                  </from>
                  <to>
                    <xdr:col>14</xdr:col>
                    <xdr:colOff>28575</xdr:colOff>
                    <xdr:row>12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I24" sqref="I24"/>
    </sheetView>
  </sheetViews>
  <sheetFormatPr defaultRowHeight="13.5"/>
  <cols>
    <col min="1" max="1" width="5.375" bestFit="1" customWidth="1"/>
    <col min="2" max="2" width="3.5" bestFit="1" customWidth="1"/>
    <col min="3" max="3" width="10.5" bestFit="1" customWidth="1"/>
    <col min="4" max="4" width="2.5" bestFit="1" customWidth="1"/>
    <col min="5" max="5" width="9.375" bestFit="1" customWidth="1"/>
    <col min="6" max="7" width="3.5" bestFit="1" customWidth="1"/>
  </cols>
  <sheetData>
    <row r="1" spans="1:7">
      <c r="A1" s="30">
        <f ca="1">IF(MONTH(NOW())&lt;3,YEAR(NOW())-1,YEAR(NOW()))</f>
        <v>2021</v>
      </c>
      <c r="B1" s="30"/>
      <c r="C1" s="28">
        <f ca="1">NOW()</f>
        <v>44494.493680092593</v>
      </c>
    </row>
    <row r="4" spans="1:7">
      <c r="A4" s="29">
        <v>6</v>
      </c>
      <c r="B4" s="30">
        <v>7</v>
      </c>
      <c r="C4" s="28">
        <f t="shared" ref="C4:C9" ca="1" si="0">DATE(A$1,B4,10)</f>
        <v>44387</v>
      </c>
      <c r="D4">
        <f ca="1">WEEKDAY(C4)</f>
        <v>7</v>
      </c>
      <c r="E4" s="31">
        <f ca="1">IF(D4=1,C4+1,IF(D4=7,C4+2,C4))</f>
        <v>44389</v>
      </c>
      <c r="F4">
        <f ca="1">MONTH(E4)</f>
        <v>7</v>
      </c>
      <c r="G4">
        <f ca="1">DAY(E4)</f>
        <v>12</v>
      </c>
    </row>
    <row r="5" spans="1:7">
      <c r="A5" s="29">
        <v>7</v>
      </c>
      <c r="B5" s="30">
        <v>8</v>
      </c>
      <c r="C5" s="28">
        <f t="shared" ca="1" si="0"/>
        <v>44418</v>
      </c>
      <c r="D5">
        <f t="shared" ref="D5:D15" ca="1" si="1">WEEKDAY(C5)</f>
        <v>3</v>
      </c>
      <c r="E5" s="31">
        <f t="shared" ref="E5:E15" ca="1" si="2">IF(D5=1,C5+1,IF(D5=7,C5+2,C5))</f>
        <v>44418</v>
      </c>
      <c r="F5">
        <f t="shared" ref="F5:F15" ca="1" si="3">MONTH(E5)</f>
        <v>8</v>
      </c>
      <c r="G5">
        <f t="shared" ref="G5:G15" ca="1" si="4">DAY(E5)</f>
        <v>10</v>
      </c>
    </row>
    <row r="6" spans="1:7">
      <c r="A6" s="29">
        <v>8</v>
      </c>
      <c r="B6" s="30">
        <v>9</v>
      </c>
      <c r="C6" s="28">
        <f t="shared" ca="1" si="0"/>
        <v>44449</v>
      </c>
      <c r="D6">
        <f t="shared" ca="1" si="1"/>
        <v>6</v>
      </c>
      <c r="E6" s="31">
        <f t="shared" ca="1" si="2"/>
        <v>44449</v>
      </c>
      <c r="F6">
        <f t="shared" ca="1" si="3"/>
        <v>9</v>
      </c>
      <c r="G6">
        <f t="shared" ca="1" si="4"/>
        <v>10</v>
      </c>
    </row>
    <row r="7" spans="1:7">
      <c r="A7" s="29">
        <v>9</v>
      </c>
      <c r="B7" s="30">
        <v>10</v>
      </c>
      <c r="C7" s="28">
        <f t="shared" ca="1" si="0"/>
        <v>44479</v>
      </c>
      <c r="D7">
        <f t="shared" ca="1" si="1"/>
        <v>1</v>
      </c>
      <c r="E7" s="31">
        <f t="shared" ca="1" si="2"/>
        <v>44480</v>
      </c>
      <c r="F7">
        <f t="shared" ca="1" si="3"/>
        <v>10</v>
      </c>
      <c r="G7">
        <f t="shared" ca="1" si="4"/>
        <v>11</v>
      </c>
    </row>
    <row r="8" spans="1:7">
      <c r="A8" s="29">
        <v>10</v>
      </c>
      <c r="B8" s="30">
        <v>11</v>
      </c>
      <c r="C8" s="28">
        <f t="shared" ca="1" si="0"/>
        <v>44510</v>
      </c>
      <c r="D8">
        <f t="shared" ca="1" si="1"/>
        <v>4</v>
      </c>
      <c r="E8" s="31">
        <f t="shared" ca="1" si="2"/>
        <v>44510</v>
      </c>
      <c r="F8">
        <f t="shared" ca="1" si="3"/>
        <v>11</v>
      </c>
      <c r="G8">
        <f t="shared" ca="1" si="4"/>
        <v>10</v>
      </c>
    </row>
    <row r="9" spans="1:7">
      <c r="A9" s="29">
        <v>11</v>
      </c>
      <c r="B9" s="30">
        <v>12</v>
      </c>
      <c r="C9" s="28">
        <f t="shared" ca="1" si="0"/>
        <v>44540</v>
      </c>
      <c r="D9">
        <f t="shared" ca="1" si="1"/>
        <v>6</v>
      </c>
      <c r="E9" s="31">
        <f t="shared" ca="1" si="2"/>
        <v>44540</v>
      </c>
      <c r="F9">
        <f t="shared" ca="1" si="3"/>
        <v>12</v>
      </c>
      <c r="G9">
        <f t="shared" ca="1" si="4"/>
        <v>10</v>
      </c>
    </row>
    <row r="10" spans="1:7">
      <c r="A10" s="29">
        <v>12</v>
      </c>
      <c r="B10" s="30">
        <v>1</v>
      </c>
      <c r="C10" s="28">
        <f t="shared" ref="C10:C15" ca="1" si="5">DATE(A$1+1,B10,10)</f>
        <v>44571</v>
      </c>
      <c r="D10">
        <f t="shared" ca="1" si="1"/>
        <v>2</v>
      </c>
      <c r="E10" s="31">
        <f t="shared" ca="1" si="2"/>
        <v>44571</v>
      </c>
      <c r="F10">
        <f t="shared" ca="1" si="3"/>
        <v>1</v>
      </c>
      <c r="G10">
        <f t="shared" ca="1" si="4"/>
        <v>10</v>
      </c>
    </row>
    <row r="11" spans="1:7">
      <c r="A11" s="29">
        <v>1</v>
      </c>
      <c r="B11" s="30">
        <v>2</v>
      </c>
      <c r="C11" s="28">
        <f t="shared" ca="1" si="5"/>
        <v>44602</v>
      </c>
      <c r="D11">
        <f t="shared" ca="1" si="1"/>
        <v>5</v>
      </c>
      <c r="E11" s="31">
        <f t="shared" ca="1" si="2"/>
        <v>44602</v>
      </c>
      <c r="F11">
        <f t="shared" ca="1" si="3"/>
        <v>2</v>
      </c>
      <c r="G11">
        <f t="shared" ca="1" si="4"/>
        <v>10</v>
      </c>
    </row>
    <row r="12" spans="1:7">
      <c r="A12" s="29">
        <v>2</v>
      </c>
      <c r="B12" s="30">
        <v>3</v>
      </c>
      <c r="C12" s="28">
        <f t="shared" ca="1" si="5"/>
        <v>44630</v>
      </c>
      <c r="D12">
        <f t="shared" ca="1" si="1"/>
        <v>5</v>
      </c>
      <c r="E12" s="31">
        <f t="shared" ca="1" si="2"/>
        <v>44630</v>
      </c>
      <c r="F12">
        <f t="shared" ca="1" si="3"/>
        <v>3</v>
      </c>
      <c r="G12">
        <f t="shared" ca="1" si="4"/>
        <v>10</v>
      </c>
    </row>
    <row r="13" spans="1:7">
      <c r="A13" s="29">
        <v>3</v>
      </c>
      <c r="B13" s="30">
        <v>4</v>
      </c>
      <c r="C13" s="28">
        <f t="shared" ca="1" si="5"/>
        <v>44661</v>
      </c>
      <c r="D13">
        <f t="shared" ca="1" si="1"/>
        <v>1</v>
      </c>
      <c r="E13" s="31">
        <f t="shared" ca="1" si="2"/>
        <v>44662</v>
      </c>
      <c r="F13">
        <f t="shared" ca="1" si="3"/>
        <v>4</v>
      </c>
      <c r="G13">
        <f t="shared" ca="1" si="4"/>
        <v>11</v>
      </c>
    </row>
    <row r="14" spans="1:7">
      <c r="A14" s="29">
        <v>4</v>
      </c>
      <c r="B14" s="30">
        <v>5</v>
      </c>
      <c r="C14" s="28">
        <f t="shared" ca="1" si="5"/>
        <v>44691</v>
      </c>
      <c r="D14">
        <f t="shared" ca="1" si="1"/>
        <v>3</v>
      </c>
      <c r="E14" s="31">
        <f t="shared" ca="1" si="2"/>
        <v>44691</v>
      </c>
      <c r="F14">
        <f t="shared" ca="1" si="3"/>
        <v>5</v>
      </c>
      <c r="G14">
        <f t="shared" ca="1" si="4"/>
        <v>10</v>
      </c>
    </row>
    <row r="15" spans="1:7">
      <c r="A15" s="29">
        <v>5</v>
      </c>
      <c r="B15" s="30">
        <v>6</v>
      </c>
      <c r="C15" s="28">
        <f t="shared" ca="1" si="5"/>
        <v>44722</v>
      </c>
      <c r="D15">
        <f t="shared" ca="1" si="1"/>
        <v>6</v>
      </c>
      <c r="E15" s="31">
        <f t="shared" ca="1" si="2"/>
        <v>44722</v>
      </c>
      <c r="F15">
        <f t="shared" ca="1" si="3"/>
        <v>6</v>
      </c>
      <c r="G15">
        <f t="shared" ca="1" si="4"/>
        <v>10</v>
      </c>
    </row>
    <row r="19" spans="1:9">
      <c r="A19" s="32">
        <v>1</v>
      </c>
      <c r="B19">
        <v>6</v>
      </c>
      <c r="C19" s="28">
        <f ca="1">DATE(A$1,B19,30)</f>
        <v>44377</v>
      </c>
      <c r="D19">
        <f ca="1">WEEKDAY(C19)</f>
        <v>4</v>
      </c>
      <c r="E19" s="31">
        <f ca="1">IF(D19=1,C19+1,IF(D19=7,C19+2,C19))</f>
        <v>44377</v>
      </c>
      <c r="F19">
        <f ca="1">MONTH(E19)</f>
        <v>6</v>
      </c>
      <c r="G19">
        <f ca="1">DAY(E19)</f>
        <v>30</v>
      </c>
    </row>
    <row r="20" spans="1:9">
      <c r="A20" s="32">
        <v>2</v>
      </c>
      <c r="B20">
        <v>8</v>
      </c>
      <c r="C20" s="28">
        <f ca="1">DATE(A$1,B20,31)</f>
        <v>44439</v>
      </c>
      <c r="D20">
        <f ca="1">WEEKDAY(C20)</f>
        <v>3</v>
      </c>
      <c r="E20" s="31">
        <f ca="1">IF(D20=1,C20+1,IF(D20=7,C20+2,C20))</f>
        <v>44439</v>
      </c>
      <c r="F20">
        <f ca="1">MONTH(E20)</f>
        <v>8</v>
      </c>
      <c r="G20">
        <f ca="1">DAY(E20)</f>
        <v>31</v>
      </c>
    </row>
    <row r="21" spans="1:9">
      <c r="A21" s="32">
        <v>3</v>
      </c>
      <c r="B21">
        <v>10</v>
      </c>
      <c r="C21" s="28">
        <f ca="1">DATE(A$1,B21,31)</f>
        <v>44500</v>
      </c>
      <c r="D21">
        <f ca="1">WEEKDAY(C21)</f>
        <v>1</v>
      </c>
      <c r="E21" s="31">
        <f ca="1">IF(D21=1,C21+1,IF(D21=7,C21+2,C21))</f>
        <v>44501</v>
      </c>
      <c r="F21">
        <f ca="1">MONTH(E21)</f>
        <v>11</v>
      </c>
      <c r="G21">
        <f ca="1">DAY(E21)</f>
        <v>1</v>
      </c>
    </row>
    <row r="22" spans="1:9">
      <c r="A22" s="32">
        <v>4</v>
      </c>
      <c r="B22">
        <v>12</v>
      </c>
      <c r="C22" s="28">
        <f ca="1">DATE(A$1,B22,30)</f>
        <v>44560</v>
      </c>
      <c r="D22">
        <f ca="1">WEEKDAY(C22)</f>
        <v>5</v>
      </c>
      <c r="E22" s="31">
        <f ca="1">IF(OR(D22=1,D22=7),DATE(A1+1,1,4),C22)</f>
        <v>44560</v>
      </c>
      <c r="F22">
        <f ca="1">MONTH(E22)</f>
        <v>12</v>
      </c>
      <c r="G22">
        <f ca="1">DAY(E22)</f>
        <v>30</v>
      </c>
    </row>
    <row r="23" spans="1:9">
      <c r="I23" t="s">
        <v>36</v>
      </c>
    </row>
    <row r="24" spans="1:9">
      <c r="I24">
        <f>IF(普特切替届!D17="",0,IF(VLOOKUP(普特切替届!D17,普徴納期表,5,FALSE)&lt;C7,1,0))</f>
        <v>0</v>
      </c>
    </row>
    <row r="26" spans="1:9">
      <c r="I26">
        <f ca="1">IF(C1&gt;C22,1,IF(AND(普特切替届!D17&lt;&gt;"",普特切替届!D20&lt;&gt;""),IF(VLOOKUP(普特切替届!D20,特徴納期表,5,FALSE)&lt;VLOOKUP(普特切替届!D17,普徴納期表,5,FALSE),2,IF(普特切替届!D17="","",IF(VLOOKUP(普特切替届!D17,普徴納期表,5,FALSE)&lt;C1,3,0))),0))</f>
        <v>0</v>
      </c>
    </row>
    <row r="27" spans="1:9">
      <c r="A27" t="str">
        <f>IF(D16="","",IF(VLOOKUP(D16,普徴納期表,5,FALSE)&lt;納期表!C7,"その期別の納期は過ぎているため選択できません","(お知らせ) 第" &amp; D16 &amp; "期の納期限は" &amp; TEXT(VLOOKUP(D16,普徴納期表,5,FALSE),"ggge年m月d日") &amp; "です"))</f>
        <v/>
      </c>
    </row>
  </sheetData>
  <sheetProtection sheet="1"/>
  <phoneticPr fontId="1"/>
  <conditionalFormatting sqref="S14">
    <cfRule type="expression" priority="1" stopIfTrue="1">
      <formula>$I$24=0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普特切替届</vt:lpstr>
      <vt:lpstr>納期表</vt:lpstr>
      <vt:lpstr>普特切替届!Print_Area</vt:lpstr>
      <vt:lpstr>特徴納期表</vt:lpstr>
      <vt:lpstr>普徴納期表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穂波町役場</dc:creator>
  <cp:lastModifiedBy>Administrator</cp:lastModifiedBy>
  <cp:lastPrinted>2021-10-25T02:50:57Z</cp:lastPrinted>
  <dcterms:created xsi:type="dcterms:W3CDTF">2002-10-31T01:13:46Z</dcterms:created>
  <dcterms:modified xsi:type="dcterms:W3CDTF">2021-10-25T02:51:05Z</dcterms:modified>
</cp:coreProperties>
</file>